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150" windowWidth="19200" windowHeight="11580"/>
  </bookViews>
  <sheets>
    <sheet name="附件1" sheetId="11" r:id="rId1"/>
    <sheet name="附件2" sheetId="12" r:id="rId2"/>
    <sheet name="附件3" sheetId="13" r:id="rId3"/>
    <sheet name="Sheet3" sheetId="14" r:id="rId4"/>
  </sheets>
  <definedNames>
    <definedName name="_Hlk513126774" localSheetId="0">附件1!#REF!</definedName>
    <definedName name="_Hlk513127558" localSheetId="0">附件1!$B$8</definedName>
    <definedName name="_Hlk513127868" localSheetId="0">附件1!$B$5</definedName>
    <definedName name="OLE_LINK17" localSheetId="0">附件1!#REF!</definedName>
  </definedNames>
  <calcPr calcId="145621" fullPrecision="0"/>
</workbook>
</file>

<file path=xl/calcChain.xml><?xml version="1.0" encoding="utf-8"?>
<calcChain xmlns="http://schemas.openxmlformats.org/spreadsheetml/2006/main">
  <c r="G13" i="13" l="1"/>
  <c r="H13" i="13" s="1"/>
  <c r="J37" i="13"/>
  <c r="I8" i="13"/>
  <c r="I9" i="13"/>
  <c r="J9" i="13" s="1"/>
  <c r="I10" i="13"/>
  <c r="J10" i="13" s="1"/>
  <c r="I11" i="13"/>
  <c r="J11" i="13" s="1"/>
  <c r="I12" i="13"/>
  <c r="I14" i="13"/>
  <c r="J14" i="13" s="1"/>
  <c r="I15" i="13"/>
  <c r="J15" i="13" s="1"/>
  <c r="I16" i="13"/>
  <c r="I17" i="13"/>
  <c r="J17" i="13" s="1"/>
  <c r="I18" i="13"/>
  <c r="J18" i="13" s="1"/>
  <c r="I21" i="13"/>
  <c r="J21" i="13" s="1"/>
  <c r="I22" i="13"/>
  <c r="J22" i="13" s="1"/>
  <c r="I29" i="13"/>
  <c r="J29" i="13" s="1"/>
  <c r="I30" i="13"/>
  <c r="J30" i="13" s="1"/>
  <c r="I33" i="13"/>
  <c r="I34" i="13"/>
  <c r="J34" i="13" s="1"/>
  <c r="I35" i="13"/>
  <c r="J35" i="13" s="1"/>
  <c r="I36" i="13"/>
  <c r="I37" i="13"/>
  <c r="I38" i="13"/>
  <c r="J38" i="13" s="1"/>
  <c r="H7" i="13"/>
  <c r="H8" i="13"/>
  <c r="H9" i="13"/>
  <c r="H10" i="13"/>
  <c r="H11" i="13"/>
  <c r="H12" i="13"/>
  <c r="H14" i="13"/>
  <c r="H15" i="13"/>
  <c r="H16" i="13"/>
  <c r="H17" i="13"/>
  <c r="H18" i="13"/>
  <c r="H19" i="13"/>
  <c r="H21" i="13"/>
  <c r="H22" i="13"/>
  <c r="H23" i="13"/>
  <c r="H25" i="13"/>
  <c r="H26" i="13"/>
  <c r="H27" i="13"/>
  <c r="H28" i="13"/>
  <c r="H29" i="13"/>
  <c r="H30" i="13"/>
  <c r="H31" i="13"/>
  <c r="H33" i="13"/>
  <c r="H34" i="13"/>
  <c r="H35" i="13"/>
  <c r="H36" i="13"/>
  <c r="H37" i="13"/>
  <c r="H38" i="13"/>
  <c r="H39" i="13"/>
  <c r="H41" i="13"/>
  <c r="H42" i="13"/>
  <c r="H6" i="13"/>
  <c r="E8" i="13"/>
  <c r="E9" i="13"/>
  <c r="E10" i="13"/>
  <c r="E11" i="13"/>
  <c r="E12" i="13"/>
  <c r="E13" i="13"/>
  <c r="E14" i="13"/>
  <c r="E15" i="13"/>
  <c r="E16" i="13"/>
  <c r="E17" i="13"/>
  <c r="E18" i="13"/>
  <c r="E21" i="13"/>
  <c r="E22" i="13"/>
  <c r="E29" i="13"/>
  <c r="E30" i="13"/>
  <c r="E33" i="13"/>
  <c r="E34" i="13"/>
  <c r="E35" i="13"/>
  <c r="E36" i="13"/>
  <c r="E37" i="13"/>
  <c r="E38" i="13"/>
  <c r="C42" i="13"/>
  <c r="D41" i="13"/>
  <c r="I41" i="13" s="1"/>
  <c r="G40" i="13"/>
  <c r="C40" i="13"/>
  <c r="D39" i="13"/>
  <c r="E39" i="13" s="1"/>
  <c r="G32" i="13"/>
  <c r="H32" i="13" s="1"/>
  <c r="C32" i="13"/>
  <c r="D31" i="13"/>
  <c r="E31" i="13" s="1"/>
  <c r="C28" i="13"/>
  <c r="D27" i="13"/>
  <c r="D28" i="13" s="1"/>
  <c r="E28" i="13" s="1"/>
  <c r="C26" i="13"/>
  <c r="D25" i="13"/>
  <c r="D26" i="13" s="1"/>
  <c r="I26" i="13" s="1"/>
  <c r="G24" i="13"/>
  <c r="H24" i="13" s="1"/>
  <c r="C24" i="13"/>
  <c r="D23" i="13"/>
  <c r="D24" i="13" s="1"/>
  <c r="G20" i="13"/>
  <c r="C20" i="13"/>
  <c r="D19" i="13"/>
  <c r="D20" i="13" s="1"/>
  <c r="I13" i="13"/>
  <c r="C7" i="13"/>
  <c r="D6" i="13"/>
  <c r="I6" i="13" s="1"/>
  <c r="I28" i="13" l="1"/>
  <c r="J28" i="13" s="1"/>
  <c r="K28" i="13" s="1"/>
  <c r="I19" i="13"/>
  <c r="J19" i="13" s="1"/>
  <c r="I24" i="13"/>
  <c r="J24" i="13" s="1"/>
  <c r="K24" i="13" s="1"/>
  <c r="E27" i="13"/>
  <c r="I39" i="13"/>
  <c r="J39" i="13" s="1"/>
  <c r="K29" i="13"/>
  <c r="K17" i="13"/>
  <c r="K21" i="13"/>
  <c r="K37" i="13"/>
  <c r="I27" i="13"/>
  <c r="J27" i="13" s="1"/>
  <c r="J33" i="13"/>
  <c r="K33" i="13" s="1"/>
  <c r="I20" i="13"/>
  <c r="J20" i="13" s="1"/>
  <c r="K20" i="13" s="1"/>
  <c r="E6" i="13"/>
  <c r="I23" i="13"/>
  <c r="J23" i="13" s="1"/>
  <c r="K9" i="13"/>
  <c r="J41" i="13"/>
  <c r="K41" i="13" s="1"/>
  <c r="J6" i="13"/>
  <c r="K6" i="13" s="1"/>
  <c r="J26" i="13"/>
  <c r="K26" i="13" s="1"/>
  <c r="J13" i="13"/>
  <c r="K13" i="13" s="1"/>
  <c r="E26" i="13"/>
  <c r="K39" i="13"/>
  <c r="K35" i="13"/>
  <c r="K15" i="13"/>
  <c r="K11" i="13"/>
  <c r="G43" i="13"/>
  <c r="H43" i="13" s="1"/>
  <c r="E25" i="13"/>
  <c r="H20" i="13"/>
  <c r="J36" i="13"/>
  <c r="K36" i="13" s="1"/>
  <c r="J16" i="13"/>
  <c r="K16" i="13" s="1"/>
  <c r="J12" i="13"/>
  <c r="K12" i="13" s="1"/>
  <c r="J8" i="13"/>
  <c r="K8" i="13" s="1"/>
  <c r="K38" i="13"/>
  <c r="K34" i="13"/>
  <c r="K30" i="13"/>
  <c r="K22" i="13"/>
  <c r="K18" i="13"/>
  <c r="K14" i="13"/>
  <c r="K10" i="13"/>
  <c r="E41" i="13"/>
  <c r="E24" i="13"/>
  <c r="E19" i="13"/>
  <c r="I25" i="13"/>
  <c r="I31" i="13"/>
  <c r="C43" i="13"/>
  <c r="E23" i="13"/>
  <c r="H40" i="13"/>
  <c r="E20" i="13"/>
  <c r="D7" i="13"/>
  <c r="D32" i="13"/>
  <c r="D40" i="13"/>
  <c r="I40" i="13" s="1"/>
  <c r="D42" i="13"/>
  <c r="K19" i="13" l="1"/>
  <c r="K23" i="13"/>
  <c r="K27" i="13"/>
  <c r="J40" i="13"/>
  <c r="K40" i="13" s="1"/>
  <c r="J31" i="13"/>
  <c r="K31" i="13" s="1"/>
  <c r="I32" i="13"/>
  <c r="E32" i="13"/>
  <c r="J25" i="13"/>
  <c r="K25" i="13" s="1"/>
  <c r="E7" i="13"/>
  <c r="I7" i="13"/>
  <c r="I42" i="13"/>
  <c r="E42" i="13"/>
  <c r="E40" i="13"/>
  <c r="D43" i="13"/>
  <c r="J7" i="13" l="1"/>
  <c r="K7" i="13" s="1"/>
  <c r="J32" i="13"/>
  <c r="K32" i="13" s="1"/>
  <c r="E43" i="13"/>
  <c r="I43" i="13"/>
  <c r="J42" i="13"/>
  <c r="K42" i="13"/>
  <c r="E15" i="11"/>
  <c r="D15" i="11"/>
  <c r="J43" i="13" l="1"/>
  <c r="K43" i="13" s="1"/>
</calcChain>
</file>

<file path=xl/sharedStrings.xml><?xml version="1.0" encoding="utf-8"?>
<sst xmlns="http://schemas.openxmlformats.org/spreadsheetml/2006/main" count="178" uniqueCount="99">
  <si>
    <t>待核定面积</t>
  </si>
  <si>
    <t>漕湖</t>
  </si>
  <si>
    <t>北桥</t>
  </si>
  <si>
    <t>澄阳</t>
  </si>
  <si>
    <t>黄埭镇</t>
  </si>
  <si>
    <t>黄桥街道</t>
  </si>
  <si>
    <t>太平街道</t>
  </si>
  <si>
    <t>望亭镇</t>
  </si>
  <si>
    <t>渭塘镇</t>
  </si>
  <si>
    <t>阳澄湖镇</t>
  </si>
  <si>
    <t>元和街道</t>
  </si>
  <si>
    <t>相城区</t>
    <phoneticPr fontId="1" type="noConversion"/>
  </si>
  <si>
    <t>区属</t>
    <phoneticPr fontId="1" type="noConversion"/>
  </si>
  <si>
    <t>申报单位</t>
    <phoneticPr fontId="1" type="noConversion"/>
  </si>
  <si>
    <t>市级核定面积</t>
    <phoneticPr fontId="1" type="noConversion"/>
  </si>
  <si>
    <t>单位：亩</t>
    <phoneticPr fontId="1" type="noConversion"/>
  </si>
  <si>
    <t>备注</t>
    <phoneticPr fontId="1" type="noConversion"/>
  </si>
  <si>
    <t>合    计</t>
    <phoneticPr fontId="1" type="noConversion"/>
  </si>
  <si>
    <t>开发区</t>
    <phoneticPr fontId="1" type="noConversion"/>
  </si>
  <si>
    <t>附件1</t>
    <phoneticPr fontId="1" type="noConversion"/>
  </si>
  <si>
    <t>2018年度苏州市级生态补偿资金--公益林补偿申报审核结果公示</t>
    <phoneticPr fontId="1" type="noConversion"/>
  </si>
  <si>
    <t>附件2</t>
    <phoneticPr fontId="2" type="noConversion"/>
  </si>
  <si>
    <t>所属镇/街道</t>
    <phoneticPr fontId="2" type="noConversion"/>
  </si>
  <si>
    <t>申报单位</t>
    <phoneticPr fontId="2" type="noConversion"/>
  </si>
  <si>
    <t>生态湿地村定档</t>
    <phoneticPr fontId="2" type="noConversion"/>
  </si>
  <si>
    <t>单位申报补偿</t>
    <phoneticPr fontId="2" type="noConversion"/>
  </si>
  <si>
    <t>市级核定补偿</t>
    <phoneticPr fontId="2" type="noConversion"/>
  </si>
  <si>
    <t>度假区</t>
    <phoneticPr fontId="2" type="noConversion"/>
  </si>
  <si>
    <t>新泾村</t>
  </si>
  <si>
    <t>110万/村</t>
    <phoneticPr fontId="2" type="noConversion"/>
  </si>
  <si>
    <t>110万/村</t>
  </si>
  <si>
    <t>清水村</t>
  </si>
  <si>
    <t>洋沟溇村</t>
  </si>
  <si>
    <t>90万/村</t>
    <phoneticPr fontId="2" type="noConversion"/>
  </si>
  <si>
    <t>90万/村</t>
  </si>
  <si>
    <t>莲花村</t>
  </si>
  <si>
    <t>渔业村</t>
  </si>
  <si>
    <t>阳澄湖镇</t>
    <phoneticPr fontId="2" type="noConversion"/>
  </si>
  <si>
    <t>戴溇村</t>
    <phoneticPr fontId="2" type="noConversion"/>
  </si>
  <si>
    <t>圣堂村</t>
  </si>
  <si>
    <t>车渡村</t>
  </si>
  <si>
    <t>消泾村</t>
  </si>
  <si>
    <t>北前村</t>
  </si>
  <si>
    <t>70万/村</t>
    <phoneticPr fontId="2" type="noConversion"/>
  </si>
  <si>
    <t>70万/村</t>
  </si>
  <si>
    <t>望亭镇</t>
    <phoneticPr fontId="2" type="noConversion"/>
  </si>
  <si>
    <t>宅基村</t>
  </si>
  <si>
    <t>迎湖村</t>
  </si>
  <si>
    <t>元和街道</t>
    <phoneticPr fontId="2" type="noConversion"/>
  </si>
  <si>
    <t>娄北社区</t>
  </si>
  <si>
    <t>众泾社区</t>
  </si>
  <si>
    <t>太平街道</t>
    <phoneticPr fontId="2" type="noConversion"/>
  </si>
  <si>
    <t>黎明村</t>
  </si>
  <si>
    <t>莲港村</t>
  </si>
  <si>
    <t>旺巷村</t>
  </si>
  <si>
    <t>聚金村</t>
  </si>
  <si>
    <t>沈桥村</t>
  </si>
  <si>
    <t>花倪村</t>
  </si>
  <si>
    <t>2018年度苏州市生态补偿生态湿地村申报审核结果公示表</t>
    <phoneticPr fontId="2" type="noConversion"/>
  </si>
  <si>
    <t>分配明细-相城区</t>
    <phoneticPr fontId="1" type="noConversion"/>
  </si>
  <si>
    <t>单位：万元</t>
    <phoneticPr fontId="2" type="noConversion"/>
  </si>
  <si>
    <t>生态公益林</t>
    <phoneticPr fontId="2" type="noConversion"/>
  </si>
  <si>
    <t>生态湿地村</t>
    <phoneticPr fontId="2" type="noConversion"/>
  </si>
  <si>
    <t>补偿资金</t>
    <phoneticPr fontId="2" type="noConversion"/>
  </si>
  <si>
    <r>
      <t xml:space="preserve">补偿面积  </t>
    </r>
    <r>
      <rPr>
        <sz val="12"/>
        <rFont val="黑体"/>
        <family val="3"/>
        <charset val="134"/>
      </rPr>
      <t>（亩）</t>
    </r>
    <phoneticPr fontId="2" type="noConversion"/>
  </si>
  <si>
    <t>市级补偿</t>
    <phoneticPr fontId="2" type="noConversion"/>
  </si>
  <si>
    <t>补偿标准</t>
    <phoneticPr fontId="2" type="noConversion"/>
  </si>
  <si>
    <t>市级补偿     合计</t>
    <phoneticPr fontId="2" type="noConversion"/>
  </si>
  <si>
    <t>市区两级    合计</t>
    <phoneticPr fontId="2" type="noConversion"/>
  </si>
  <si>
    <t>开发区</t>
    <phoneticPr fontId="2" type="noConversion"/>
  </si>
  <si>
    <t>开发区本级</t>
    <phoneticPr fontId="1" type="noConversion"/>
  </si>
  <si>
    <t>小计</t>
    <phoneticPr fontId="2" type="noConversion"/>
  </si>
  <si>
    <t>110万/村</t>
    <phoneticPr fontId="1" type="noConversion"/>
  </si>
  <si>
    <t>90万/村</t>
    <phoneticPr fontId="1" type="noConversion"/>
  </si>
  <si>
    <t>小计</t>
    <phoneticPr fontId="2" type="noConversion"/>
  </si>
  <si>
    <t>戴娄村</t>
  </si>
  <si>
    <t>70万/村</t>
    <phoneticPr fontId="1" type="noConversion"/>
  </si>
  <si>
    <t>阳澄湖镇本级</t>
    <phoneticPr fontId="1" type="noConversion"/>
  </si>
  <si>
    <t>望亭镇</t>
    <phoneticPr fontId="2" type="noConversion"/>
  </si>
  <si>
    <t>90万/村</t>
    <phoneticPr fontId="1" type="noConversion"/>
  </si>
  <si>
    <t>110万/村</t>
    <phoneticPr fontId="1" type="noConversion"/>
  </si>
  <si>
    <t>望亭镇本级</t>
    <phoneticPr fontId="1" type="noConversion"/>
  </si>
  <si>
    <t>黄埭镇</t>
    <phoneticPr fontId="2" type="noConversion"/>
  </si>
  <si>
    <t>黄埭镇本级</t>
    <phoneticPr fontId="1" type="noConversion"/>
  </si>
  <si>
    <t>渭塘镇</t>
    <phoneticPr fontId="2" type="noConversion"/>
  </si>
  <si>
    <t>渭塘镇本级</t>
    <phoneticPr fontId="1" type="noConversion"/>
  </si>
  <si>
    <t>元和街道</t>
    <phoneticPr fontId="2" type="noConversion"/>
  </si>
  <si>
    <t>70万/村</t>
    <phoneticPr fontId="1" type="noConversion"/>
  </si>
  <si>
    <t>元和街道本级</t>
    <phoneticPr fontId="1" type="noConversion"/>
  </si>
  <si>
    <t>太平街道</t>
    <phoneticPr fontId="2" type="noConversion"/>
  </si>
  <si>
    <t>太平街道本级</t>
    <phoneticPr fontId="1" type="noConversion"/>
  </si>
  <si>
    <t>黄桥街道</t>
    <phoneticPr fontId="2" type="noConversion"/>
  </si>
  <si>
    <t>黄桥街道本级</t>
    <phoneticPr fontId="1" type="noConversion"/>
  </si>
  <si>
    <t>总计</t>
    <phoneticPr fontId="2" type="noConversion"/>
  </si>
  <si>
    <t>区级补偿</t>
    <phoneticPr fontId="1" type="noConversion"/>
  </si>
  <si>
    <t>区级补偿合计</t>
    <phoneticPr fontId="1" type="noConversion"/>
  </si>
  <si>
    <t>备注：市级生态公益林因相关申报单位未提供矢量数据，本次不予核定。各相关单位需补足矢量数据并报市农业委员会核定，市财政局再予下拨资金。</t>
    <phoneticPr fontId="1" type="noConversion"/>
  </si>
  <si>
    <t>附件3</t>
    <phoneticPr fontId="2" type="noConversion"/>
  </si>
  <si>
    <t>附件3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</si>
</sst>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0.00_);[Red]\(0.00\)"/>
    <numFmt numFmtId="178" formatCode="0.00_ "/>
  </numFmts>
  <fonts count="2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2"/>
      <charset val="134"/>
      <scheme val="minor"/>
    </font>
    <font>
      <sz val="14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黑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黑体"/>
      <family val="3"/>
      <charset val="134"/>
    </font>
    <font>
      <sz val="10"/>
      <color indexed="8"/>
      <name val="宋体"/>
      <family val="3"/>
      <charset val="134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4"/>
      <name val="宋体"/>
      <family val="3"/>
      <charset val="134"/>
    </font>
    <font>
      <sz val="12"/>
      <name val="宋体"/>
      <family val="3"/>
      <charset val="134"/>
    </font>
    <font>
      <sz val="14"/>
      <name val="仿宋"/>
      <family val="3"/>
      <charset val="134"/>
    </font>
    <font>
      <b/>
      <sz val="2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1"/>
      <name val="黑体"/>
      <family val="3"/>
      <charset val="134"/>
    </font>
    <font>
      <sz val="12"/>
      <name val="黑体"/>
      <family val="3"/>
      <charset val="134"/>
    </font>
    <font>
      <sz val="1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4" fillId="0" borderId="0">
      <alignment vertical="center"/>
    </xf>
  </cellStyleXfs>
  <cellXfs count="80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10" fillId="2" borderId="0" xfId="1" applyFill="1">
      <alignment vertical="center"/>
    </xf>
    <xf numFmtId="0" fontId="12" fillId="2" borderId="0" xfId="1" applyFont="1" applyFill="1" applyAlignment="1">
      <alignment horizontal="center" vertical="center"/>
    </xf>
    <xf numFmtId="176" fontId="13" fillId="2" borderId="1" xfId="1" applyNumberFormat="1" applyFont="1" applyFill="1" applyBorder="1" applyAlignment="1">
      <alignment horizontal="center" vertical="center" wrapText="1"/>
    </xf>
    <xf numFmtId="176" fontId="13" fillId="2" borderId="4" xfId="1" applyNumberFormat="1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5" fillId="2" borderId="1" xfId="2" applyNumberFormat="1" applyFont="1" applyFill="1" applyBorder="1" applyAlignment="1">
      <alignment horizontal="center" vertical="center" wrapText="1"/>
    </xf>
    <xf numFmtId="0" fontId="15" fillId="2" borderId="4" xfId="2" applyNumberFormat="1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20" fillId="0" borderId="0" xfId="0" applyFont="1" applyFill="1" applyAlignment="1">
      <alignment vertical="center" shrinkToFit="1"/>
    </xf>
    <xf numFmtId="0" fontId="19" fillId="0" borderId="1" xfId="0" applyFont="1" applyFill="1" applyBorder="1" applyAlignment="1">
      <alignment horizontal="center" vertical="center" wrapText="1" shrinkToFit="1"/>
    </xf>
    <xf numFmtId="0" fontId="19" fillId="0" borderId="4" xfId="0" applyFont="1" applyFill="1" applyBorder="1" applyAlignment="1">
      <alignment horizontal="center" vertical="center" wrapText="1" shrinkToFit="1"/>
    </xf>
    <xf numFmtId="0" fontId="22" fillId="0" borderId="0" xfId="0" applyFont="1" applyFill="1" applyAlignment="1">
      <alignment vertical="center" shrinkToFi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17" fillId="0" borderId="1" xfId="0" applyNumberFormat="1" applyFont="1" applyFill="1" applyBorder="1" applyAlignment="1">
      <alignment horizontal="center" vertical="center" wrapText="1" shrinkToFit="1"/>
    </xf>
    <xf numFmtId="178" fontId="17" fillId="0" borderId="4" xfId="0" applyNumberFormat="1" applyFont="1" applyFill="1" applyBorder="1" applyAlignment="1">
      <alignment horizontal="center" vertical="center" wrapText="1" shrinkToFit="1"/>
    </xf>
    <xf numFmtId="0" fontId="17" fillId="0" borderId="1" xfId="0" applyNumberFormat="1" applyFont="1" applyFill="1" applyBorder="1" applyAlignment="1">
      <alignment horizontal="center" vertical="center" wrapText="1"/>
    </xf>
    <xf numFmtId="177" fontId="17" fillId="0" borderId="15" xfId="0" applyNumberFormat="1" applyFont="1" applyFill="1" applyBorder="1" applyAlignment="1">
      <alignment horizontal="center" vertical="center" wrapText="1"/>
    </xf>
    <xf numFmtId="0" fontId="19" fillId="0" borderId="23" xfId="0" applyFont="1" applyFill="1" applyBorder="1" applyAlignment="1">
      <alignment horizontal="center" vertical="center" wrapText="1" shrinkToFit="1"/>
    </xf>
    <xf numFmtId="177" fontId="17" fillId="0" borderId="23" xfId="0" applyNumberFormat="1" applyFont="1" applyFill="1" applyBorder="1" applyAlignment="1">
      <alignment horizontal="center" vertical="center" wrapText="1" shrinkToFit="1"/>
    </xf>
    <xf numFmtId="0" fontId="17" fillId="0" borderId="23" xfId="0" applyFont="1" applyFill="1" applyBorder="1" applyAlignment="1">
      <alignment horizontal="center" vertical="center" wrapText="1"/>
    </xf>
    <xf numFmtId="0" fontId="19" fillId="0" borderId="23" xfId="0" applyFont="1" applyFill="1" applyBorder="1" applyAlignment="1">
      <alignment horizontal="center" vertical="center" wrapText="1"/>
    </xf>
    <xf numFmtId="0" fontId="19" fillId="0" borderId="8" xfId="0" applyFont="1" applyFill="1" applyBorder="1" applyAlignment="1">
      <alignment horizontal="center" vertical="center" wrapText="1" shrinkToFit="1"/>
    </xf>
    <xf numFmtId="177" fontId="4" fillId="0" borderId="8" xfId="0" applyNumberFormat="1" applyFont="1" applyFill="1" applyBorder="1" applyAlignment="1">
      <alignment horizontal="center" vertical="center" wrapText="1"/>
    </xf>
    <xf numFmtId="177" fontId="17" fillId="0" borderId="5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17" fillId="0" borderId="6" xfId="0" applyNumberFormat="1" applyFont="1" applyFill="1" applyBorder="1" applyAlignment="1">
      <alignment horizontal="center" vertical="center" wrapText="1" shrinkToFit="1"/>
    </xf>
    <xf numFmtId="177" fontId="17" fillId="0" borderId="25" xfId="0" applyNumberFormat="1" applyFont="1" applyFill="1" applyBorder="1" applyAlignment="1">
      <alignment horizontal="center" vertical="center" wrapText="1" shrinkToFit="1"/>
    </xf>
    <xf numFmtId="178" fontId="17" fillId="0" borderId="7" xfId="0" applyNumberFormat="1" applyFont="1" applyFill="1" applyBorder="1" applyAlignment="1">
      <alignment horizontal="center" vertical="center" wrapText="1" shrinkToFit="1"/>
    </xf>
    <xf numFmtId="0" fontId="8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textRotation="255" wrapText="1"/>
    </xf>
    <xf numFmtId="0" fontId="4" fillId="0" borderId="18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6" fillId="2" borderId="9" xfId="1" applyFont="1" applyFill="1" applyBorder="1" applyAlignment="1">
      <alignment horizontal="left" vertical="center"/>
    </xf>
    <xf numFmtId="0" fontId="11" fillId="2" borderId="0" xfId="1" applyFont="1" applyFill="1" applyBorder="1" applyAlignment="1">
      <alignment horizontal="center" vertical="center"/>
    </xf>
    <xf numFmtId="176" fontId="13" fillId="2" borderId="2" xfId="1" applyNumberFormat="1" applyFont="1" applyFill="1" applyBorder="1" applyAlignment="1">
      <alignment horizontal="center" vertical="center" wrapText="1"/>
    </xf>
    <xf numFmtId="176" fontId="13" fillId="2" borderId="1" xfId="1" applyNumberFormat="1" applyFont="1" applyFill="1" applyBorder="1" applyAlignment="1">
      <alignment horizontal="center" vertical="center" wrapText="1"/>
    </xf>
    <xf numFmtId="176" fontId="13" fillId="2" borderId="3" xfId="1" applyNumberFormat="1" applyFont="1" applyFill="1" applyBorder="1" applyAlignment="1">
      <alignment horizontal="center" vertical="center" wrapText="1"/>
    </xf>
    <xf numFmtId="176" fontId="13" fillId="2" borderId="4" xfId="1" applyNumberFormat="1" applyFont="1" applyFill="1" applyBorder="1" applyAlignment="1">
      <alignment horizontal="center" vertical="center" wrapText="1"/>
    </xf>
    <xf numFmtId="0" fontId="18" fillId="0" borderId="0" xfId="0" applyFont="1" applyFill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 wrapText="1" shrinkToFit="1"/>
    </xf>
    <xf numFmtId="0" fontId="19" fillId="0" borderId="12" xfId="0" applyFont="1" applyFill="1" applyBorder="1" applyAlignment="1">
      <alignment horizontal="center" vertical="center" wrapText="1" shrinkToFit="1"/>
    </xf>
    <xf numFmtId="0" fontId="19" fillId="0" borderId="8" xfId="0" applyFont="1" applyFill="1" applyBorder="1" applyAlignment="1">
      <alignment horizontal="center" vertical="center" wrapText="1" shrinkToFit="1"/>
    </xf>
    <xf numFmtId="0" fontId="19" fillId="0" borderId="23" xfId="0" applyFont="1" applyFill="1" applyBorder="1" applyAlignment="1">
      <alignment horizontal="center" vertical="center" wrapText="1" shrinkToFit="1"/>
    </xf>
    <xf numFmtId="0" fontId="19" fillId="0" borderId="2" xfId="0" applyFont="1" applyFill="1" applyBorder="1" applyAlignment="1">
      <alignment horizontal="center" vertical="center" wrapText="1" shrinkToFit="1"/>
    </xf>
    <xf numFmtId="0" fontId="19" fillId="0" borderId="3" xfId="0" applyFont="1" applyFill="1" applyBorder="1" applyAlignment="1">
      <alignment horizontal="center" vertical="center" wrapText="1" shrinkToFit="1"/>
    </xf>
    <xf numFmtId="0" fontId="19" fillId="0" borderId="22" xfId="0" applyFont="1" applyFill="1" applyBorder="1" applyAlignment="1">
      <alignment horizontal="center" vertical="center" wrapText="1" shrinkToFit="1"/>
    </xf>
    <xf numFmtId="0" fontId="19" fillId="0" borderId="13" xfId="0" applyFont="1" applyFill="1" applyBorder="1" applyAlignment="1">
      <alignment horizontal="center" vertical="center" wrapText="1" shrinkToFit="1"/>
    </xf>
    <xf numFmtId="0" fontId="19" fillId="0" borderId="8" xfId="0" applyFont="1" applyFill="1" applyBorder="1" applyAlignment="1">
      <alignment horizontal="center" vertical="center" wrapText="1"/>
    </xf>
    <xf numFmtId="0" fontId="19" fillId="0" borderId="21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16" xfId="0" applyFont="1" applyFill="1" applyBorder="1" applyAlignment="1">
      <alignment horizontal="center" vertical="center" wrapText="1"/>
    </xf>
    <xf numFmtId="0" fontId="19" fillId="0" borderId="17" xfId="0" applyFont="1" applyFill="1" applyBorder="1" applyAlignment="1">
      <alignment horizontal="center" vertical="center" wrapText="1"/>
    </xf>
    <xf numFmtId="0" fontId="19" fillId="0" borderId="24" xfId="0" applyFont="1" applyFill="1" applyBorder="1" applyAlignment="1">
      <alignment horizontal="center" vertical="center" wrapText="1" shrinkToFit="1"/>
    </xf>
    <xf numFmtId="0" fontId="23" fillId="0" borderId="0" xfId="0" applyFont="1">
      <alignment vertical="center"/>
    </xf>
    <xf numFmtId="0" fontId="23" fillId="0" borderId="0" xfId="0" applyFont="1" applyFill="1" applyAlignment="1">
      <alignment horizontal="left" vertical="center"/>
    </xf>
  </cellXfs>
  <cellStyles count="3">
    <cellStyle name="常规" xfId="0" builtinId="0"/>
    <cellStyle name="常规 3" xfId="1"/>
    <cellStyle name="常规_生态湿地村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tabSelected="1" workbookViewId="0"/>
  </sheetViews>
  <sheetFormatPr defaultRowHeight="13.5" x14ac:dyDescent="0.15"/>
  <cols>
    <col min="1" max="1" width="11.625" customWidth="1"/>
    <col min="2" max="3" width="15.875" customWidth="1"/>
    <col min="4" max="4" width="19.25" customWidth="1"/>
    <col min="5" max="5" width="20.75" customWidth="1"/>
    <col min="6" max="6" width="10.375" customWidth="1"/>
  </cols>
  <sheetData>
    <row r="1" spans="1:6" ht="22.5" customHeight="1" x14ac:dyDescent="0.15">
      <c r="A1" s="78" t="s">
        <v>19</v>
      </c>
    </row>
    <row r="2" spans="1:6" ht="48.75" customHeight="1" x14ac:dyDescent="0.15">
      <c r="A2" s="44" t="s">
        <v>20</v>
      </c>
      <c r="B2" s="44"/>
      <c r="C2" s="44"/>
      <c r="D2" s="44"/>
      <c r="E2" s="44"/>
      <c r="F2" s="44"/>
    </row>
    <row r="3" spans="1:6" ht="20.25" customHeight="1" thickBot="1" x14ac:dyDescent="0.2">
      <c r="E3" s="45" t="s">
        <v>15</v>
      </c>
      <c r="F3" s="45"/>
    </row>
    <row r="4" spans="1:6" s="4" customFormat="1" ht="27" customHeight="1" x14ac:dyDescent="0.15">
      <c r="A4" s="5" t="s">
        <v>12</v>
      </c>
      <c r="B4" s="46" t="s">
        <v>13</v>
      </c>
      <c r="C4" s="47"/>
      <c r="D4" s="6" t="s">
        <v>14</v>
      </c>
      <c r="E4" s="6" t="s">
        <v>0</v>
      </c>
      <c r="F4" s="7" t="s">
        <v>16</v>
      </c>
    </row>
    <row r="5" spans="1:6" ht="18.75" x14ac:dyDescent="0.15">
      <c r="A5" s="49" t="s">
        <v>11</v>
      </c>
      <c r="B5" s="50" t="s">
        <v>18</v>
      </c>
      <c r="C5" s="1" t="s">
        <v>1</v>
      </c>
      <c r="D5" s="1">
        <v>375.53</v>
      </c>
      <c r="E5" s="1">
        <v>1718.2260000000001</v>
      </c>
      <c r="F5" s="2"/>
    </row>
    <row r="6" spans="1:6" ht="18.75" x14ac:dyDescent="0.15">
      <c r="A6" s="49"/>
      <c r="B6" s="51"/>
      <c r="C6" s="1" t="s">
        <v>2</v>
      </c>
      <c r="D6" s="1">
        <v>128.22999999999999</v>
      </c>
      <c r="E6" s="1"/>
      <c r="F6" s="2"/>
    </row>
    <row r="7" spans="1:6" ht="18.75" x14ac:dyDescent="0.15">
      <c r="A7" s="49"/>
      <c r="B7" s="52"/>
      <c r="C7" s="1" t="s">
        <v>3</v>
      </c>
      <c r="D7" s="1">
        <v>165.89</v>
      </c>
      <c r="E7" s="1"/>
      <c r="F7" s="2"/>
    </row>
    <row r="8" spans="1:6" ht="18.75" x14ac:dyDescent="0.15">
      <c r="A8" s="49"/>
      <c r="B8" s="53" t="s">
        <v>4</v>
      </c>
      <c r="C8" s="53"/>
      <c r="D8" s="1">
        <v>1241.0899999999999</v>
      </c>
      <c r="E8" s="1"/>
      <c r="F8" s="2"/>
    </row>
    <row r="9" spans="1:6" ht="18.75" x14ac:dyDescent="0.15">
      <c r="A9" s="49"/>
      <c r="B9" s="53" t="s">
        <v>5</v>
      </c>
      <c r="C9" s="53"/>
      <c r="D9" s="1">
        <v>908.71</v>
      </c>
      <c r="E9" s="1"/>
      <c r="F9" s="2"/>
    </row>
    <row r="10" spans="1:6" ht="18.75" x14ac:dyDescent="0.15">
      <c r="A10" s="49"/>
      <c r="B10" s="53" t="s">
        <v>6</v>
      </c>
      <c r="C10" s="53"/>
      <c r="D10" s="1">
        <v>147.02000000000001</v>
      </c>
      <c r="E10" s="1"/>
      <c r="F10" s="2"/>
    </row>
    <row r="11" spans="1:6" ht="18.75" x14ac:dyDescent="0.15">
      <c r="A11" s="49"/>
      <c r="B11" s="53" t="s">
        <v>7</v>
      </c>
      <c r="C11" s="53"/>
      <c r="D11" s="1">
        <v>729.41</v>
      </c>
      <c r="E11" s="1"/>
      <c r="F11" s="2"/>
    </row>
    <row r="12" spans="1:6" ht="18.75" x14ac:dyDescent="0.15">
      <c r="A12" s="49"/>
      <c r="B12" s="53" t="s">
        <v>8</v>
      </c>
      <c r="C12" s="53"/>
      <c r="D12" s="1">
        <v>139.15</v>
      </c>
      <c r="E12" s="1"/>
      <c r="F12" s="2"/>
    </row>
    <row r="13" spans="1:6" ht="18.75" x14ac:dyDescent="0.15">
      <c r="A13" s="49"/>
      <c r="B13" s="53" t="s">
        <v>9</v>
      </c>
      <c r="C13" s="53"/>
      <c r="D13" s="1">
        <v>220.69049999999999</v>
      </c>
      <c r="E13" s="1"/>
      <c r="F13" s="2"/>
    </row>
    <row r="14" spans="1:6" ht="18.75" x14ac:dyDescent="0.15">
      <c r="A14" s="49"/>
      <c r="B14" s="53" t="s">
        <v>10</v>
      </c>
      <c r="C14" s="53"/>
      <c r="D14" s="1">
        <v>161.62</v>
      </c>
      <c r="E14" s="1"/>
      <c r="F14" s="2"/>
    </row>
    <row r="15" spans="1:6" s="8" customFormat="1" ht="19.5" thickBot="1" x14ac:dyDescent="0.2">
      <c r="A15" s="49"/>
      <c r="B15" s="54" t="s">
        <v>17</v>
      </c>
      <c r="C15" s="54"/>
      <c r="D15" s="9">
        <f>SUM(D5:D14)</f>
        <v>4217.3405000000002</v>
      </c>
      <c r="E15" s="9">
        <f>SUM(E5:E14)</f>
        <v>1718.2260000000001</v>
      </c>
      <c r="F15" s="3"/>
    </row>
    <row r="16" spans="1:6" ht="39" customHeight="1" x14ac:dyDescent="0.15">
      <c r="A16" s="48" t="s">
        <v>96</v>
      </c>
      <c r="B16" s="48"/>
      <c r="C16" s="48"/>
      <c r="D16" s="48"/>
      <c r="E16" s="48"/>
      <c r="F16" s="48"/>
    </row>
  </sheetData>
  <mergeCells count="14">
    <mergeCell ref="A2:F2"/>
    <mergeCell ref="E3:F3"/>
    <mergeCell ref="B4:C4"/>
    <mergeCell ref="A16:F16"/>
    <mergeCell ref="A5:A15"/>
    <mergeCell ref="B5:B7"/>
    <mergeCell ref="B8:C8"/>
    <mergeCell ref="B9:C9"/>
    <mergeCell ref="B10:C10"/>
    <mergeCell ref="B11:C11"/>
    <mergeCell ref="B12:C12"/>
    <mergeCell ref="B13:C13"/>
    <mergeCell ref="B14:C14"/>
    <mergeCell ref="B15:C15"/>
  </mergeCells>
  <phoneticPr fontId="1" type="noConversion"/>
  <printOptions horizontalCentered="1" verticalCentered="1"/>
  <pageMargins left="0" right="0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workbookViewId="0">
      <selection activeCell="B21" sqref="B21:D26"/>
    </sheetView>
  </sheetViews>
  <sheetFormatPr defaultRowHeight="13.5" x14ac:dyDescent="0.15"/>
  <cols>
    <col min="1" max="1" width="18.375" style="11" customWidth="1"/>
    <col min="2" max="2" width="22" style="11" customWidth="1"/>
    <col min="3" max="3" width="24" style="11" customWidth="1"/>
    <col min="4" max="4" width="20.125" style="11" customWidth="1"/>
  </cols>
  <sheetData>
    <row r="1" spans="1:4" ht="20.25" x14ac:dyDescent="0.15">
      <c r="A1" s="10" t="s">
        <v>21</v>
      </c>
    </row>
    <row r="2" spans="1:4" ht="22.5" x14ac:dyDescent="0.15">
      <c r="A2" s="57" t="s">
        <v>58</v>
      </c>
      <c r="B2" s="57"/>
      <c r="C2" s="57"/>
      <c r="D2" s="57"/>
    </row>
    <row r="3" spans="1:4" ht="14.25" thickBot="1" x14ac:dyDescent="0.2">
      <c r="A3" s="12"/>
      <c r="B3" s="12"/>
      <c r="C3" s="12"/>
      <c r="D3" s="12"/>
    </row>
    <row r="4" spans="1:4" x14ac:dyDescent="0.15">
      <c r="A4" s="58" t="s">
        <v>22</v>
      </c>
      <c r="B4" s="58" t="s">
        <v>23</v>
      </c>
      <c r="C4" s="58" t="s">
        <v>24</v>
      </c>
      <c r="D4" s="60"/>
    </row>
    <row r="5" spans="1:4" x14ac:dyDescent="0.15">
      <c r="A5" s="59"/>
      <c r="B5" s="59"/>
      <c r="C5" s="59"/>
      <c r="D5" s="61"/>
    </row>
    <row r="6" spans="1:4" ht="18.75" x14ac:dyDescent="0.15">
      <c r="A6" s="59"/>
      <c r="B6" s="59"/>
      <c r="C6" s="13" t="s">
        <v>25</v>
      </c>
      <c r="D6" s="14" t="s">
        <v>26</v>
      </c>
    </row>
    <row r="7" spans="1:4" ht="18.75" x14ac:dyDescent="0.15">
      <c r="A7" s="55" t="s">
        <v>27</v>
      </c>
      <c r="B7" s="15" t="s">
        <v>28</v>
      </c>
      <c r="C7" s="16" t="s">
        <v>29</v>
      </c>
      <c r="D7" s="17" t="s">
        <v>30</v>
      </c>
    </row>
    <row r="8" spans="1:4" ht="18.75" x14ac:dyDescent="0.15">
      <c r="A8" s="55"/>
      <c r="B8" s="15" t="s">
        <v>31</v>
      </c>
      <c r="C8" s="16" t="s">
        <v>29</v>
      </c>
      <c r="D8" s="17" t="s">
        <v>30</v>
      </c>
    </row>
    <row r="9" spans="1:4" ht="18.75" x14ac:dyDescent="0.15">
      <c r="A9" s="55"/>
      <c r="B9" s="15" t="s">
        <v>32</v>
      </c>
      <c r="C9" s="16" t="s">
        <v>33</v>
      </c>
      <c r="D9" s="17" t="s">
        <v>34</v>
      </c>
    </row>
    <row r="10" spans="1:4" ht="18.75" x14ac:dyDescent="0.15">
      <c r="A10" s="55"/>
      <c r="B10" s="15" t="s">
        <v>35</v>
      </c>
      <c r="C10" s="16" t="s">
        <v>29</v>
      </c>
      <c r="D10" s="17" t="s">
        <v>30</v>
      </c>
    </row>
    <row r="11" spans="1:4" ht="18.75" x14ac:dyDescent="0.15">
      <c r="A11" s="55"/>
      <c r="B11" s="15" t="s">
        <v>36</v>
      </c>
      <c r="C11" s="16" t="s">
        <v>33</v>
      </c>
      <c r="D11" s="17" t="s">
        <v>34</v>
      </c>
    </row>
    <row r="12" spans="1:4" ht="18.75" x14ac:dyDescent="0.15">
      <c r="A12" s="55" t="s">
        <v>37</v>
      </c>
      <c r="B12" s="15" t="s">
        <v>38</v>
      </c>
      <c r="C12" s="16" t="s">
        <v>29</v>
      </c>
      <c r="D12" s="17" t="s">
        <v>30</v>
      </c>
    </row>
    <row r="13" spans="1:4" ht="18.75" x14ac:dyDescent="0.15">
      <c r="A13" s="55"/>
      <c r="B13" s="15" t="s">
        <v>39</v>
      </c>
      <c r="C13" s="16" t="s">
        <v>33</v>
      </c>
      <c r="D13" s="17" t="s">
        <v>34</v>
      </c>
    </row>
    <row r="14" spans="1:4" ht="18.75" x14ac:dyDescent="0.15">
      <c r="A14" s="55"/>
      <c r="B14" s="15" t="s">
        <v>40</v>
      </c>
      <c r="C14" s="16" t="s">
        <v>33</v>
      </c>
      <c r="D14" s="17" t="s">
        <v>34</v>
      </c>
    </row>
    <row r="15" spans="1:4" ht="18.75" x14ac:dyDescent="0.15">
      <c r="A15" s="55"/>
      <c r="B15" s="15" t="s">
        <v>41</v>
      </c>
      <c r="C15" s="16" t="s">
        <v>33</v>
      </c>
      <c r="D15" s="17" t="s">
        <v>34</v>
      </c>
    </row>
    <row r="16" spans="1:4" ht="18.75" x14ac:dyDescent="0.15">
      <c r="A16" s="55"/>
      <c r="B16" s="15" t="s">
        <v>42</v>
      </c>
      <c r="C16" s="16" t="s">
        <v>43</v>
      </c>
      <c r="D16" s="17" t="s">
        <v>44</v>
      </c>
    </row>
    <row r="17" spans="1:4" ht="18.75" x14ac:dyDescent="0.15">
      <c r="A17" s="55" t="s">
        <v>45</v>
      </c>
      <c r="B17" s="15" t="s">
        <v>46</v>
      </c>
      <c r="C17" s="16" t="s">
        <v>33</v>
      </c>
      <c r="D17" s="17" t="s">
        <v>34</v>
      </c>
    </row>
    <row r="18" spans="1:4" ht="18.75" x14ac:dyDescent="0.15">
      <c r="A18" s="55"/>
      <c r="B18" s="15" t="s">
        <v>47</v>
      </c>
      <c r="C18" s="16" t="s">
        <v>29</v>
      </c>
      <c r="D18" s="17" t="s">
        <v>30</v>
      </c>
    </row>
    <row r="19" spans="1:4" ht="18.75" x14ac:dyDescent="0.15">
      <c r="A19" s="55" t="s">
        <v>48</v>
      </c>
      <c r="B19" s="15" t="s">
        <v>49</v>
      </c>
      <c r="C19" s="16" t="s">
        <v>43</v>
      </c>
      <c r="D19" s="17" t="s">
        <v>44</v>
      </c>
    </row>
    <row r="20" spans="1:4" ht="18.75" x14ac:dyDescent="0.15">
      <c r="A20" s="55"/>
      <c r="B20" s="15" t="s">
        <v>50</v>
      </c>
      <c r="C20" s="16" t="s">
        <v>33</v>
      </c>
      <c r="D20" s="17" t="s">
        <v>34</v>
      </c>
    </row>
    <row r="21" spans="1:4" ht="18.75" x14ac:dyDescent="0.15">
      <c r="A21" s="55" t="s">
        <v>51</v>
      </c>
      <c r="B21" s="15" t="s">
        <v>52</v>
      </c>
      <c r="C21" s="16" t="s">
        <v>43</v>
      </c>
      <c r="D21" s="17" t="s">
        <v>44</v>
      </c>
    </row>
    <row r="22" spans="1:4" ht="18.75" x14ac:dyDescent="0.15">
      <c r="A22" s="55"/>
      <c r="B22" s="15" t="s">
        <v>53</v>
      </c>
      <c r="C22" s="16" t="s">
        <v>33</v>
      </c>
      <c r="D22" s="17" t="s">
        <v>34</v>
      </c>
    </row>
    <row r="23" spans="1:4" ht="18.75" x14ac:dyDescent="0.15">
      <c r="A23" s="55"/>
      <c r="B23" s="15" t="s">
        <v>54</v>
      </c>
      <c r="C23" s="16" t="s">
        <v>33</v>
      </c>
      <c r="D23" s="17" t="s">
        <v>34</v>
      </c>
    </row>
    <row r="24" spans="1:4" ht="18.75" x14ac:dyDescent="0.15">
      <c r="A24" s="55"/>
      <c r="B24" s="15" t="s">
        <v>55</v>
      </c>
      <c r="C24" s="16" t="s">
        <v>33</v>
      </c>
      <c r="D24" s="17" t="s">
        <v>34</v>
      </c>
    </row>
    <row r="25" spans="1:4" ht="18.75" x14ac:dyDescent="0.15">
      <c r="A25" s="55"/>
      <c r="B25" s="15" t="s">
        <v>56</v>
      </c>
      <c r="C25" s="16" t="s">
        <v>33</v>
      </c>
      <c r="D25" s="17" t="s">
        <v>34</v>
      </c>
    </row>
    <row r="26" spans="1:4" ht="19.5" thickBot="1" x14ac:dyDescent="0.2">
      <c r="A26" s="55"/>
      <c r="B26" s="15" t="s">
        <v>57</v>
      </c>
      <c r="C26" s="16" t="s">
        <v>33</v>
      </c>
      <c r="D26" s="17" t="s">
        <v>34</v>
      </c>
    </row>
    <row r="27" spans="1:4" ht="14.25" x14ac:dyDescent="0.15">
      <c r="A27" s="56"/>
      <c r="B27" s="56"/>
      <c r="C27" s="56"/>
      <c r="D27" s="56"/>
    </row>
  </sheetData>
  <mergeCells count="10">
    <mergeCell ref="A17:A18"/>
    <mergeCell ref="A19:A20"/>
    <mergeCell ref="A21:A26"/>
    <mergeCell ref="A27:D27"/>
    <mergeCell ref="A2:D2"/>
    <mergeCell ref="A4:A6"/>
    <mergeCell ref="B4:B6"/>
    <mergeCell ref="C4:D5"/>
    <mergeCell ref="A7:A11"/>
    <mergeCell ref="A12:A1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showZeros="0" topLeftCell="B1" zoomScaleNormal="100" workbookViewId="0">
      <pane xSplit="1" ySplit="5" topLeftCell="C6" activePane="bottomRight" state="frozen"/>
      <selection activeCell="B1" sqref="B1"/>
      <selection pane="topRight" activeCell="C1" sqref="C1"/>
      <selection pane="bottomLeft" activeCell="B6" sqref="B6"/>
      <selection pane="bottomRight" activeCell="D9" sqref="D9"/>
    </sheetView>
  </sheetViews>
  <sheetFormatPr defaultRowHeight="13.5" x14ac:dyDescent="0.15"/>
  <cols>
    <col min="1" max="1" width="17.375" style="21" customWidth="1"/>
    <col min="2" max="2" width="17.625" style="19" customWidth="1"/>
    <col min="3" max="9" width="18" style="20" customWidth="1"/>
    <col min="10" max="10" width="17.125" style="20" customWidth="1"/>
    <col min="11" max="11" width="18" style="20" customWidth="1"/>
    <col min="12" max="12" width="9.625" style="20" bestFit="1" customWidth="1"/>
    <col min="13" max="251" width="9" style="20"/>
    <col min="252" max="252" width="6.5" style="20" customWidth="1"/>
    <col min="253" max="253" width="13.875" style="20" customWidth="1"/>
    <col min="254" max="254" width="13" style="20" customWidth="1"/>
    <col min="255" max="262" width="12.5" style="20" customWidth="1"/>
    <col min="263" max="263" width="14.625" style="20" customWidth="1"/>
    <col min="264" max="266" width="12.5" style="20" customWidth="1"/>
    <col min="267" max="267" width="14.125" style="20" customWidth="1"/>
    <col min="268" max="507" width="9" style="20"/>
    <col min="508" max="508" width="6.5" style="20" customWidth="1"/>
    <col min="509" max="509" width="13.875" style="20" customWidth="1"/>
    <col min="510" max="510" width="13" style="20" customWidth="1"/>
    <col min="511" max="518" width="12.5" style="20" customWidth="1"/>
    <col min="519" max="519" width="14.625" style="20" customWidth="1"/>
    <col min="520" max="522" width="12.5" style="20" customWidth="1"/>
    <col min="523" max="523" width="14.125" style="20" customWidth="1"/>
    <col min="524" max="763" width="9" style="20"/>
    <col min="764" max="764" width="6.5" style="20" customWidth="1"/>
    <col min="765" max="765" width="13.875" style="20" customWidth="1"/>
    <col min="766" max="766" width="13" style="20" customWidth="1"/>
    <col min="767" max="774" width="12.5" style="20" customWidth="1"/>
    <col min="775" max="775" width="14.625" style="20" customWidth="1"/>
    <col min="776" max="778" width="12.5" style="20" customWidth="1"/>
    <col min="779" max="779" width="14.125" style="20" customWidth="1"/>
    <col min="780" max="1019" width="9" style="20"/>
    <col min="1020" max="1020" width="6.5" style="20" customWidth="1"/>
    <col min="1021" max="1021" width="13.875" style="20" customWidth="1"/>
    <col min="1022" max="1022" width="13" style="20" customWidth="1"/>
    <col min="1023" max="1030" width="12.5" style="20" customWidth="1"/>
    <col min="1031" max="1031" width="14.625" style="20" customWidth="1"/>
    <col min="1032" max="1034" width="12.5" style="20" customWidth="1"/>
    <col min="1035" max="1035" width="14.125" style="20" customWidth="1"/>
    <col min="1036" max="1275" width="9" style="20"/>
    <col min="1276" max="1276" width="6.5" style="20" customWidth="1"/>
    <col min="1277" max="1277" width="13.875" style="20" customWidth="1"/>
    <col min="1278" max="1278" width="13" style="20" customWidth="1"/>
    <col min="1279" max="1286" width="12.5" style="20" customWidth="1"/>
    <col min="1287" max="1287" width="14.625" style="20" customWidth="1"/>
    <col min="1288" max="1290" width="12.5" style="20" customWidth="1"/>
    <col min="1291" max="1291" width="14.125" style="20" customWidth="1"/>
    <col min="1292" max="1531" width="9" style="20"/>
    <col min="1532" max="1532" width="6.5" style="20" customWidth="1"/>
    <col min="1533" max="1533" width="13.875" style="20" customWidth="1"/>
    <col min="1534" max="1534" width="13" style="20" customWidth="1"/>
    <col min="1535" max="1542" width="12.5" style="20" customWidth="1"/>
    <col min="1543" max="1543" width="14.625" style="20" customWidth="1"/>
    <col min="1544" max="1546" width="12.5" style="20" customWidth="1"/>
    <col min="1547" max="1547" width="14.125" style="20" customWidth="1"/>
    <col min="1548" max="1787" width="9" style="20"/>
    <col min="1788" max="1788" width="6.5" style="20" customWidth="1"/>
    <col min="1789" max="1789" width="13.875" style="20" customWidth="1"/>
    <col min="1790" max="1790" width="13" style="20" customWidth="1"/>
    <col min="1791" max="1798" width="12.5" style="20" customWidth="1"/>
    <col min="1799" max="1799" width="14.625" style="20" customWidth="1"/>
    <col min="1800" max="1802" width="12.5" style="20" customWidth="1"/>
    <col min="1803" max="1803" width="14.125" style="20" customWidth="1"/>
    <col min="1804" max="2043" width="9" style="20"/>
    <col min="2044" max="2044" width="6.5" style="20" customWidth="1"/>
    <col min="2045" max="2045" width="13.875" style="20" customWidth="1"/>
    <col min="2046" max="2046" width="13" style="20" customWidth="1"/>
    <col min="2047" max="2054" width="12.5" style="20" customWidth="1"/>
    <col min="2055" max="2055" width="14.625" style="20" customWidth="1"/>
    <col min="2056" max="2058" width="12.5" style="20" customWidth="1"/>
    <col min="2059" max="2059" width="14.125" style="20" customWidth="1"/>
    <col min="2060" max="2299" width="9" style="20"/>
    <col min="2300" max="2300" width="6.5" style="20" customWidth="1"/>
    <col min="2301" max="2301" width="13.875" style="20" customWidth="1"/>
    <col min="2302" max="2302" width="13" style="20" customWidth="1"/>
    <col min="2303" max="2310" width="12.5" style="20" customWidth="1"/>
    <col min="2311" max="2311" width="14.625" style="20" customWidth="1"/>
    <col min="2312" max="2314" width="12.5" style="20" customWidth="1"/>
    <col min="2315" max="2315" width="14.125" style="20" customWidth="1"/>
    <col min="2316" max="2555" width="9" style="20"/>
    <col min="2556" max="2556" width="6.5" style="20" customWidth="1"/>
    <col min="2557" max="2557" width="13.875" style="20" customWidth="1"/>
    <col min="2558" max="2558" width="13" style="20" customWidth="1"/>
    <col min="2559" max="2566" width="12.5" style="20" customWidth="1"/>
    <col min="2567" max="2567" width="14.625" style="20" customWidth="1"/>
    <col min="2568" max="2570" width="12.5" style="20" customWidth="1"/>
    <col min="2571" max="2571" width="14.125" style="20" customWidth="1"/>
    <col min="2572" max="2811" width="9" style="20"/>
    <col min="2812" max="2812" width="6.5" style="20" customWidth="1"/>
    <col min="2813" max="2813" width="13.875" style="20" customWidth="1"/>
    <col min="2814" max="2814" width="13" style="20" customWidth="1"/>
    <col min="2815" max="2822" width="12.5" style="20" customWidth="1"/>
    <col min="2823" max="2823" width="14.625" style="20" customWidth="1"/>
    <col min="2824" max="2826" width="12.5" style="20" customWidth="1"/>
    <col min="2827" max="2827" width="14.125" style="20" customWidth="1"/>
    <col min="2828" max="3067" width="9" style="20"/>
    <col min="3068" max="3068" width="6.5" style="20" customWidth="1"/>
    <col min="3069" max="3069" width="13.875" style="20" customWidth="1"/>
    <col min="3070" max="3070" width="13" style="20" customWidth="1"/>
    <col min="3071" max="3078" width="12.5" style="20" customWidth="1"/>
    <col min="3079" max="3079" width="14.625" style="20" customWidth="1"/>
    <col min="3080" max="3082" width="12.5" style="20" customWidth="1"/>
    <col min="3083" max="3083" width="14.125" style="20" customWidth="1"/>
    <col min="3084" max="3323" width="9" style="20"/>
    <col min="3324" max="3324" width="6.5" style="20" customWidth="1"/>
    <col min="3325" max="3325" width="13.875" style="20" customWidth="1"/>
    <col min="3326" max="3326" width="13" style="20" customWidth="1"/>
    <col min="3327" max="3334" width="12.5" style="20" customWidth="1"/>
    <col min="3335" max="3335" width="14.625" style="20" customWidth="1"/>
    <col min="3336" max="3338" width="12.5" style="20" customWidth="1"/>
    <col min="3339" max="3339" width="14.125" style="20" customWidth="1"/>
    <col min="3340" max="3579" width="9" style="20"/>
    <col min="3580" max="3580" width="6.5" style="20" customWidth="1"/>
    <col min="3581" max="3581" width="13.875" style="20" customWidth="1"/>
    <col min="3582" max="3582" width="13" style="20" customWidth="1"/>
    <col min="3583" max="3590" width="12.5" style="20" customWidth="1"/>
    <col min="3591" max="3591" width="14.625" style="20" customWidth="1"/>
    <col min="3592" max="3594" width="12.5" style="20" customWidth="1"/>
    <col min="3595" max="3595" width="14.125" style="20" customWidth="1"/>
    <col min="3596" max="3835" width="9" style="20"/>
    <col min="3836" max="3836" width="6.5" style="20" customWidth="1"/>
    <col min="3837" max="3837" width="13.875" style="20" customWidth="1"/>
    <col min="3838" max="3838" width="13" style="20" customWidth="1"/>
    <col min="3839" max="3846" width="12.5" style="20" customWidth="1"/>
    <col min="3847" max="3847" width="14.625" style="20" customWidth="1"/>
    <col min="3848" max="3850" width="12.5" style="20" customWidth="1"/>
    <col min="3851" max="3851" width="14.125" style="20" customWidth="1"/>
    <col min="3852" max="4091" width="9" style="20"/>
    <col min="4092" max="4092" width="6.5" style="20" customWidth="1"/>
    <col min="4093" max="4093" width="13.875" style="20" customWidth="1"/>
    <col min="4094" max="4094" width="13" style="20" customWidth="1"/>
    <col min="4095" max="4102" width="12.5" style="20" customWidth="1"/>
    <col min="4103" max="4103" width="14.625" style="20" customWidth="1"/>
    <col min="4104" max="4106" width="12.5" style="20" customWidth="1"/>
    <col min="4107" max="4107" width="14.125" style="20" customWidth="1"/>
    <col min="4108" max="4347" width="9" style="20"/>
    <col min="4348" max="4348" width="6.5" style="20" customWidth="1"/>
    <col min="4349" max="4349" width="13.875" style="20" customWidth="1"/>
    <col min="4350" max="4350" width="13" style="20" customWidth="1"/>
    <col min="4351" max="4358" width="12.5" style="20" customWidth="1"/>
    <col min="4359" max="4359" width="14.625" style="20" customWidth="1"/>
    <col min="4360" max="4362" width="12.5" style="20" customWidth="1"/>
    <col min="4363" max="4363" width="14.125" style="20" customWidth="1"/>
    <col min="4364" max="4603" width="9" style="20"/>
    <col min="4604" max="4604" width="6.5" style="20" customWidth="1"/>
    <col min="4605" max="4605" width="13.875" style="20" customWidth="1"/>
    <col min="4606" max="4606" width="13" style="20" customWidth="1"/>
    <col min="4607" max="4614" width="12.5" style="20" customWidth="1"/>
    <col min="4615" max="4615" width="14.625" style="20" customWidth="1"/>
    <col min="4616" max="4618" width="12.5" style="20" customWidth="1"/>
    <col min="4619" max="4619" width="14.125" style="20" customWidth="1"/>
    <col min="4620" max="4859" width="9" style="20"/>
    <col min="4860" max="4860" width="6.5" style="20" customWidth="1"/>
    <col min="4861" max="4861" width="13.875" style="20" customWidth="1"/>
    <col min="4862" max="4862" width="13" style="20" customWidth="1"/>
    <col min="4863" max="4870" width="12.5" style="20" customWidth="1"/>
    <col min="4871" max="4871" width="14.625" style="20" customWidth="1"/>
    <col min="4872" max="4874" width="12.5" style="20" customWidth="1"/>
    <col min="4875" max="4875" width="14.125" style="20" customWidth="1"/>
    <col min="4876" max="5115" width="9" style="20"/>
    <col min="5116" max="5116" width="6.5" style="20" customWidth="1"/>
    <col min="5117" max="5117" width="13.875" style="20" customWidth="1"/>
    <col min="5118" max="5118" width="13" style="20" customWidth="1"/>
    <col min="5119" max="5126" width="12.5" style="20" customWidth="1"/>
    <col min="5127" max="5127" width="14.625" style="20" customWidth="1"/>
    <col min="5128" max="5130" width="12.5" style="20" customWidth="1"/>
    <col min="5131" max="5131" width="14.125" style="20" customWidth="1"/>
    <col min="5132" max="5371" width="9" style="20"/>
    <col min="5372" max="5372" width="6.5" style="20" customWidth="1"/>
    <col min="5373" max="5373" width="13.875" style="20" customWidth="1"/>
    <col min="5374" max="5374" width="13" style="20" customWidth="1"/>
    <col min="5375" max="5382" width="12.5" style="20" customWidth="1"/>
    <col min="5383" max="5383" width="14.625" style="20" customWidth="1"/>
    <col min="5384" max="5386" width="12.5" style="20" customWidth="1"/>
    <col min="5387" max="5387" width="14.125" style="20" customWidth="1"/>
    <col min="5388" max="5627" width="9" style="20"/>
    <col min="5628" max="5628" width="6.5" style="20" customWidth="1"/>
    <col min="5629" max="5629" width="13.875" style="20" customWidth="1"/>
    <col min="5630" max="5630" width="13" style="20" customWidth="1"/>
    <col min="5631" max="5638" width="12.5" style="20" customWidth="1"/>
    <col min="5639" max="5639" width="14.625" style="20" customWidth="1"/>
    <col min="5640" max="5642" width="12.5" style="20" customWidth="1"/>
    <col min="5643" max="5643" width="14.125" style="20" customWidth="1"/>
    <col min="5644" max="5883" width="9" style="20"/>
    <col min="5884" max="5884" width="6.5" style="20" customWidth="1"/>
    <col min="5885" max="5885" width="13.875" style="20" customWidth="1"/>
    <col min="5886" max="5886" width="13" style="20" customWidth="1"/>
    <col min="5887" max="5894" width="12.5" style="20" customWidth="1"/>
    <col min="5895" max="5895" width="14.625" style="20" customWidth="1"/>
    <col min="5896" max="5898" width="12.5" style="20" customWidth="1"/>
    <col min="5899" max="5899" width="14.125" style="20" customWidth="1"/>
    <col min="5900" max="6139" width="9" style="20"/>
    <col min="6140" max="6140" width="6.5" style="20" customWidth="1"/>
    <col min="6141" max="6141" width="13.875" style="20" customWidth="1"/>
    <col min="6142" max="6142" width="13" style="20" customWidth="1"/>
    <col min="6143" max="6150" width="12.5" style="20" customWidth="1"/>
    <col min="6151" max="6151" width="14.625" style="20" customWidth="1"/>
    <col min="6152" max="6154" width="12.5" style="20" customWidth="1"/>
    <col min="6155" max="6155" width="14.125" style="20" customWidth="1"/>
    <col min="6156" max="6395" width="9" style="20"/>
    <col min="6396" max="6396" width="6.5" style="20" customWidth="1"/>
    <col min="6397" max="6397" width="13.875" style="20" customWidth="1"/>
    <col min="6398" max="6398" width="13" style="20" customWidth="1"/>
    <col min="6399" max="6406" width="12.5" style="20" customWidth="1"/>
    <col min="6407" max="6407" width="14.625" style="20" customWidth="1"/>
    <col min="6408" max="6410" width="12.5" style="20" customWidth="1"/>
    <col min="6411" max="6411" width="14.125" style="20" customWidth="1"/>
    <col min="6412" max="6651" width="9" style="20"/>
    <col min="6652" max="6652" width="6.5" style="20" customWidth="1"/>
    <col min="6653" max="6653" width="13.875" style="20" customWidth="1"/>
    <col min="6654" max="6654" width="13" style="20" customWidth="1"/>
    <col min="6655" max="6662" width="12.5" style="20" customWidth="1"/>
    <col min="6663" max="6663" width="14.625" style="20" customWidth="1"/>
    <col min="6664" max="6666" width="12.5" style="20" customWidth="1"/>
    <col min="6667" max="6667" width="14.125" style="20" customWidth="1"/>
    <col min="6668" max="6907" width="9" style="20"/>
    <col min="6908" max="6908" width="6.5" style="20" customWidth="1"/>
    <col min="6909" max="6909" width="13.875" style="20" customWidth="1"/>
    <col min="6910" max="6910" width="13" style="20" customWidth="1"/>
    <col min="6911" max="6918" width="12.5" style="20" customWidth="1"/>
    <col min="6919" max="6919" width="14.625" style="20" customWidth="1"/>
    <col min="6920" max="6922" width="12.5" style="20" customWidth="1"/>
    <col min="6923" max="6923" width="14.125" style="20" customWidth="1"/>
    <col min="6924" max="7163" width="9" style="20"/>
    <col min="7164" max="7164" width="6.5" style="20" customWidth="1"/>
    <col min="7165" max="7165" width="13.875" style="20" customWidth="1"/>
    <col min="7166" max="7166" width="13" style="20" customWidth="1"/>
    <col min="7167" max="7174" width="12.5" style="20" customWidth="1"/>
    <col min="7175" max="7175" width="14.625" style="20" customWidth="1"/>
    <col min="7176" max="7178" width="12.5" style="20" customWidth="1"/>
    <col min="7179" max="7179" width="14.125" style="20" customWidth="1"/>
    <col min="7180" max="7419" width="9" style="20"/>
    <col min="7420" max="7420" width="6.5" style="20" customWidth="1"/>
    <col min="7421" max="7421" width="13.875" style="20" customWidth="1"/>
    <col min="7422" max="7422" width="13" style="20" customWidth="1"/>
    <col min="7423" max="7430" width="12.5" style="20" customWidth="1"/>
    <col min="7431" max="7431" width="14.625" style="20" customWidth="1"/>
    <col min="7432" max="7434" width="12.5" style="20" customWidth="1"/>
    <col min="7435" max="7435" width="14.125" style="20" customWidth="1"/>
    <col min="7436" max="7675" width="9" style="20"/>
    <col min="7676" max="7676" width="6.5" style="20" customWidth="1"/>
    <col min="7677" max="7677" width="13.875" style="20" customWidth="1"/>
    <col min="7678" max="7678" width="13" style="20" customWidth="1"/>
    <col min="7679" max="7686" width="12.5" style="20" customWidth="1"/>
    <col min="7687" max="7687" width="14.625" style="20" customWidth="1"/>
    <col min="7688" max="7690" width="12.5" style="20" customWidth="1"/>
    <col min="7691" max="7691" width="14.125" style="20" customWidth="1"/>
    <col min="7692" max="7931" width="9" style="20"/>
    <col min="7932" max="7932" width="6.5" style="20" customWidth="1"/>
    <col min="7933" max="7933" width="13.875" style="20" customWidth="1"/>
    <col min="7934" max="7934" width="13" style="20" customWidth="1"/>
    <col min="7935" max="7942" width="12.5" style="20" customWidth="1"/>
    <col min="7943" max="7943" width="14.625" style="20" customWidth="1"/>
    <col min="7944" max="7946" width="12.5" style="20" customWidth="1"/>
    <col min="7947" max="7947" width="14.125" style="20" customWidth="1"/>
    <col min="7948" max="8187" width="9" style="20"/>
    <col min="8188" max="8188" width="6.5" style="20" customWidth="1"/>
    <col min="8189" max="8189" width="13.875" style="20" customWidth="1"/>
    <col min="8190" max="8190" width="13" style="20" customWidth="1"/>
    <col min="8191" max="8198" width="12.5" style="20" customWidth="1"/>
    <col min="8199" max="8199" width="14.625" style="20" customWidth="1"/>
    <col min="8200" max="8202" width="12.5" style="20" customWidth="1"/>
    <col min="8203" max="8203" width="14.125" style="20" customWidth="1"/>
    <col min="8204" max="8443" width="9" style="20"/>
    <col min="8444" max="8444" width="6.5" style="20" customWidth="1"/>
    <col min="8445" max="8445" width="13.875" style="20" customWidth="1"/>
    <col min="8446" max="8446" width="13" style="20" customWidth="1"/>
    <col min="8447" max="8454" width="12.5" style="20" customWidth="1"/>
    <col min="8455" max="8455" width="14.625" style="20" customWidth="1"/>
    <col min="8456" max="8458" width="12.5" style="20" customWidth="1"/>
    <col min="8459" max="8459" width="14.125" style="20" customWidth="1"/>
    <col min="8460" max="8699" width="9" style="20"/>
    <col min="8700" max="8700" width="6.5" style="20" customWidth="1"/>
    <col min="8701" max="8701" width="13.875" style="20" customWidth="1"/>
    <col min="8702" max="8702" width="13" style="20" customWidth="1"/>
    <col min="8703" max="8710" width="12.5" style="20" customWidth="1"/>
    <col min="8711" max="8711" width="14.625" style="20" customWidth="1"/>
    <col min="8712" max="8714" width="12.5" style="20" customWidth="1"/>
    <col min="8715" max="8715" width="14.125" style="20" customWidth="1"/>
    <col min="8716" max="8955" width="9" style="20"/>
    <col min="8956" max="8956" width="6.5" style="20" customWidth="1"/>
    <col min="8957" max="8957" width="13.875" style="20" customWidth="1"/>
    <col min="8958" max="8958" width="13" style="20" customWidth="1"/>
    <col min="8959" max="8966" width="12.5" style="20" customWidth="1"/>
    <col min="8967" max="8967" width="14.625" style="20" customWidth="1"/>
    <col min="8968" max="8970" width="12.5" style="20" customWidth="1"/>
    <col min="8971" max="8971" width="14.125" style="20" customWidth="1"/>
    <col min="8972" max="9211" width="9" style="20"/>
    <col min="9212" max="9212" width="6.5" style="20" customWidth="1"/>
    <col min="9213" max="9213" width="13.875" style="20" customWidth="1"/>
    <col min="9214" max="9214" width="13" style="20" customWidth="1"/>
    <col min="9215" max="9222" width="12.5" style="20" customWidth="1"/>
    <col min="9223" max="9223" width="14.625" style="20" customWidth="1"/>
    <col min="9224" max="9226" width="12.5" style="20" customWidth="1"/>
    <col min="9227" max="9227" width="14.125" style="20" customWidth="1"/>
    <col min="9228" max="9467" width="9" style="20"/>
    <col min="9468" max="9468" width="6.5" style="20" customWidth="1"/>
    <col min="9469" max="9469" width="13.875" style="20" customWidth="1"/>
    <col min="9470" max="9470" width="13" style="20" customWidth="1"/>
    <col min="9471" max="9478" width="12.5" style="20" customWidth="1"/>
    <col min="9479" max="9479" width="14.625" style="20" customWidth="1"/>
    <col min="9480" max="9482" width="12.5" style="20" customWidth="1"/>
    <col min="9483" max="9483" width="14.125" style="20" customWidth="1"/>
    <col min="9484" max="9723" width="9" style="20"/>
    <col min="9724" max="9724" width="6.5" style="20" customWidth="1"/>
    <col min="9725" max="9725" width="13.875" style="20" customWidth="1"/>
    <col min="9726" max="9726" width="13" style="20" customWidth="1"/>
    <col min="9727" max="9734" width="12.5" style="20" customWidth="1"/>
    <col min="9735" max="9735" width="14.625" style="20" customWidth="1"/>
    <col min="9736" max="9738" width="12.5" style="20" customWidth="1"/>
    <col min="9739" max="9739" width="14.125" style="20" customWidth="1"/>
    <col min="9740" max="9979" width="9" style="20"/>
    <col min="9980" max="9980" width="6.5" style="20" customWidth="1"/>
    <col min="9981" max="9981" width="13.875" style="20" customWidth="1"/>
    <col min="9982" max="9982" width="13" style="20" customWidth="1"/>
    <col min="9983" max="9990" width="12.5" style="20" customWidth="1"/>
    <col min="9991" max="9991" width="14.625" style="20" customWidth="1"/>
    <col min="9992" max="9994" width="12.5" style="20" customWidth="1"/>
    <col min="9995" max="9995" width="14.125" style="20" customWidth="1"/>
    <col min="9996" max="10235" width="9" style="20"/>
    <col min="10236" max="10236" width="6.5" style="20" customWidth="1"/>
    <col min="10237" max="10237" width="13.875" style="20" customWidth="1"/>
    <col min="10238" max="10238" width="13" style="20" customWidth="1"/>
    <col min="10239" max="10246" width="12.5" style="20" customWidth="1"/>
    <col min="10247" max="10247" width="14.625" style="20" customWidth="1"/>
    <col min="10248" max="10250" width="12.5" style="20" customWidth="1"/>
    <col min="10251" max="10251" width="14.125" style="20" customWidth="1"/>
    <col min="10252" max="10491" width="9" style="20"/>
    <col min="10492" max="10492" width="6.5" style="20" customWidth="1"/>
    <col min="10493" max="10493" width="13.875" style="20" customWidth="1"/>
    <col min="10494" max="10494" width="13" style="20" customWidth="1"/>
    <col min="10495" max="10502" width="12.5" style="20" customWidth="1"/>
    <col min="10503" max="10503" width="14.625" style="20" customWidth="1"/>
    <col min="10504" max="10506" width="12.5" style="20" customWidth="1"/>
    <col min="10507" max="10507" width="14.125" style="20" customWidth="1"/>
    <col min="10508" max="10747" width="9" style="20"/>
    <col min="10748" max="10748" width="6.5" style="20" customWidth="1"/>
    <col min="10749" max="10749" width="13.875" style="20" customWidth="1"/>
    <col min="10750" max="10750" width="13" style="20" customWidth="1"/>
    <col min="10751" max="10758" width="12.5" style="20" customWidth="1"/>
    <col min="10759" max="10759" width="14.625" style="20" customWidth="1"/>
    <col min="10760" max="10762" width="12.5" style="20" customWidth="1"/>
    <col min="10763" max="10763" width="14.125" style="20" customWidth="1"/>
    <col min="10764" max="11003" width="9" style="20"/>
    <col min="11004" max="11004" width="6.5" style="20" customWidth="1"/>
    <col min="11005" max="11005" width="13.875" style="20" customWidth="1"/>
    <col min="11006" max="11006" width="13" style="20" customWidth="1"/>
    <col min="11007" max="11014" width="12.5" style="20" customWidth="1"/>
    <col min="11015" max="11015" width="14.625" style="20" customWidth="1"/>
    <col min="11016" max="11018" width="12.5" style="20" customWidth="1"/>
    <col min="11019" max="11019" width="14.125" style="20" customWidth="1"/>
    <col min="11020" max="11259" width="9" style="20"/>
    <col min="11260" max="11260" width="6.5" style="20" customWidth="1"/>
    <col min="11261" max="11261" width="13.875" style="20" customWidth="1"/>
    <col min="11262" max="11262" width="13" style="20" customWidth="1"/>
    <col min="11263" max="11270" width="12.5" style="20" customWidth="1"/>
    <col min="11271" max="11271" width="14.625" style="20" customWidth="1"/>
    <col min="11272" max="11274" width="12.5" style="20" customWidth="1"/>
    <col min="11275" max="11275" width="14.125" style="20" customWidth="1"/>
    <col min="11276" max="11515" width="9" style="20"/>
    <col min="11516" max="11516" width="6.5" style="20" customWidth="1"/>
    <col min="11517" max="11517" width="13.875" style="20" customWidth="1"/>
    <col min="11518" max="11518" width="13" style="20" customWidth="1"/>
    <col min="11519" max="11526" width="12.5" style="20" customWidth="1"/>
    <col min="11527" max="11527" width="14.625" style="20" customWidth="1"/>
    <col min="11528" max="11530" width="12.5" style="20" customWidth="1"/>
    <col min="11531" max="11531" width="14.125" style="20" customWidth="1"/>
    <col min="11532" max="11771" width="9" style="20"/>
    <col min="11772" max="11772" width="6.5" style="20" customWidth="1"/>
    <col min="11773" max="11773" width="13.875" style="20" customWidth="1"/>
    <col min="11774" max="11774" width="13" style="20" customWidth="1"/>
    <col min="11775" max="11782" width="12.5" style="20" customWidth="1"/>
    <col min="11783" max="11783" width="14.625" style="20" customWidth="1"/>
    <col min="11784" max="11786" width="12.5" style="20" customWidth="1"/>
    <col min="11787" max="11787" width="14.125" style="20" customWidth="1"/>
    <col min="11788" max="12027" width="9" style="20"/>
    <col min="12028" max="12028" width="6.5" style="20" customWidth="1"/>
    <col min="12029" max="12029" width="13.875" style="20" customWidth="1"/>
    <col min="12030" max="12030" width="13" style="20" customWidth="1"/>
    <col min="12031" max="12038" width="12.5" style="20" customWidth="1"/>
    <col min="12039" max="12039" width="14.625" style="20" customWidth="1"/>
    <col min="12040" max="12042" width="12.5" style="20" customWidth="1"/>
    <col min="12043" max="12043" width="14.125" style="20" customWidth="1"/>
    <col min="12044" max="12283" width="9" style="20"/>
    <col min="12284" max="12284" width="6.5" style="20" customWidth="1"/>
    <col min="12285" max="12285" width="13.875" style="20" customWidth="1"/>
    <col min="12286" max="12286" width="13" style="20" customWidth="1"/>
    <col min="12287" max="12294" width="12.5" style="20" customWidth="1"/>
    <col min="12295" max="12295" width="14.625" style="20" customWidth="1"/>
    <col min="12296" max="12298" width="12.5" style="20" customWidth="1"/>
    <col min="12299" max="12299" width="14.125" style="20" customWidth="1"/>
    <col min="12300" max="12539" width="9" style="20"/>
    <col min="12540" max="12540" width="6.5" style="20" customWidth="1"/>
    <col min="12541" max="12541" width="13.875" style="20" customWidth="1"/>
    <col min="12542" max="12542" width="13" style="20" customWidth="1"/>
    <col min="12543" max="12550" width="12.5" style="20" customWidth="1"/>
    <col min="12551" max="12551" width="14.625" style="20" customWidth="1"/>
    <col min="12552" max="12554" width="12.5" style="20" customWidth="1"/>
    <col min="12555" max="12555" width="14.125" style="20" customWidth="1"/>
    <col min="12556" max="12795" width="9" style="20"/>
    <col min="12796" max="12796" width="6.5" style="20" customWidth="1"/>
    <col min="12797" max="12797" width="13.875" style="20" customWidth="1"/>
    <col min="12798" max="12798" width="13" style="20" customWidth="1"/>
    <col min="12799" max="12806" width="12.5" style="20" customWidth="1"/>
    <col min="12807" max="12807" width="14.625" style="20" customWidth="1"/>
    <col min="12808" max="12810" width="12.5" style="20" customWidth="1"/>
    <col min="12811" max="12811" width="14.125" style="20" customWidth="1"/>
    <col min="12812" max="13051" width="9" style="20"/>
    <col min="13052" max="13052" width="6.5" style="20" customWidth="1"/>
    <col min="13053" max="13053" width="13.875" style="20" customWidth="1"/>
    <col min="13054" max="13054" width="13" style="20" customWidth="1"/>
    <col min="13055" max="13062" width="12.5" style="20" customWidth="1"/>
    <col min="13063" max="13063" width="14.625" style="20" customWidth="1"/>
    <col min="13064" max="13066" width="12.5" style="20" customWidth="1"/>
    <col min="13067" max="13067" width="14.125" style="20" customWidth="1"/>
    <col min="13068" max="13307" width="9" style="20"/>
    <col min="13308" max="13308" width="6.5" style="20" customWidth="1"/>
    <col min="13309" max="13309" width="13.875" style="20" customWidth="1"/>
    <col min="13310" max="13310" width="13" style="20" customWidth="1"/>
    <col min="13311" max="13318" width="12.5" style="20" customWidth="1"/>
    <col min="13319" max="13319" width="14.625" style="20" customWidth="1"/>
    <col min="13320" max="13322" width="12.5" style="20" customWidth="1"/>
    <col min="13323" max="13323" width="14.125" style="20" customWidth="1"/>
    <col min="13324" max="13563" width="9" style="20"/>
    <col min="13564" max="13564" width="6.5" style="20" customWidth="1"/>
    <col min="13565" max="13565" width="13.875" style="20" customWidth="1"/>
    <col min="13566" max="13566" width="13" style="20" customWidth="1"/>
    <col min="13567" max="13574" width="12.5" style="20" customWidth="1"/>
    <col min="13575" max="13575" width="14.625" style="20" customWidth="1"/>
    <col min="13576" max="13578" width="12.5" style="20" customWidth="1"/>
    <col min="13579" max="13579" width="14.125" style="20" customWidth="1"/>
    <col min="13580" max="13819" width="9" style="20"/>
    <col min="13820" max="13820" width="6.5" style="20" customWidth="1"/>
    <col min="13821" max="13821" width="13.875" style="20" customWidth="1"/>
    <col min="13822" max="13822" width="13" style="20" customWidth="1"/>
    <col min="13823" max="13830" width="12.5" style="20" customWidth="1"/>
    <col min="13831" max="13831" width="14.625" style="20" customWidth="1"/>
    <col min="13832" max="13834" width="12.5" style="20" customWidth="1"/>
    <col min="13835" max="13835" width="14.125" style="20" customWidth="1"/>
    <col min="13836" max="14075" width="9" style="20"/>
    <col min="14076" max="14076" width="6.5" style="20" customWidth="1"/>
    <col min="14077" max="14077" width="13.875" style="20" customWidth="1"/>
    <col min="14078" max="14078" width="13" style="20" customWidth="1"/>
    <col min="14079" max="14086" width="12.5" style="20" customWidth="1"/>
    <col min="14087" max="14087" width="14.625" style="20" customWidth="1"/>
    <col min="14088" max="14090" width="12.5" style="20" customWidth="1"/>
    <col min="14091" max="14091" width="14.125" style="20" customWidth="1"/>
    <col min="14092" max="14331" width="9" style="20"/>
    <col min="14332" max="14332" width="6.5" style="20" customWidth="1"/>
    <col min="14333" max="14333" width="13.875" style="20" customWidth="1"/>
    <col min="14334" max="14334" width="13" style="20" customWidth="1"/>
    <col min="14335" max="14342" width="12.5" style="20" customWidth="1"/>
    <col min="14343" max="14343" width="14.625" style="20" customWidth="1"/>
    <col min="14344" max="14346" width="12.5" style="20" customWidth="1"/>
    <col min="14347" max="14347" width="14.125" style="20" customWidth="1"/>
    <col min="14348" max="14587" width="9" style="20"/>
    <col min="14588" max="14588" width="6.5" style="20" customWidth="1"/>
    <col min="14589" max="14589" width="13.875" style="20" customWidth="1"/>
    <col min="14590" max="14590" width="13" style="20" customWidth="1"/>
    <col min="14591" max="14598" width="12.5" style="20" customWidth="1"/>
    <col min="14599" max="14599" width="14.625" style="20" customWidth="1"/>
    <col min="14600" max="14602" width="12.5" style="20" customWidth="1"/>
    <col min="14603" max="14603" width="14.125" style="20" customWidth="1"/>
    <col min="14604" max="14843" width="9" style="20"/>
    <col min="14844" max="14844" width="6.5" style="20" customWidth="1"/>
    <col min="14845" max="14845" width="13.875" style="20" customWidth="1"/>
    <col min="14846" max="14846" width="13" style="20" customWidth="1"/>
    <col min="14847" max="14854" width="12.5" style="20" customWidth="1"/>
    <col min="14855" max="14855" width="14.625" style="20" customWidth="1"/>
    <col min="14856" max="14858" width="12.5" style="20" customWidth="1"/>
    <col min="14859" max="14859" width="14.125" style="20" customWidth="1"/>
    <col min="14860" max="15099" width="9" style="20"/>
    <col min="15100" max="15100" width="6.5" style="20" customWidth="1"/>
    <col min="15101" max="15101" width="13.875" style="20" customWidth="1"/>
    <col min="15102" max="15102" width="13" style="20" customWidth="1"/>
    <col min="15103" max="15110" width="12.5" style="20" customWidth="1"/>
    <col min="15111" max="15111" width="14.625" style="20" customWidth="1"/>
    <col min="15112" max="15114" width="12.5" style="20" customWidth="1"/>
    <col min="15115" max="15115" width="14.125" style="20" customWidth="1"/>
    <col min="15116" max="15355" width="9" style="20"/>
    <col min="15356" max="15356" width="6.5" style="20" customWidth="1"/>
    <col min="15357" max="15357" width="13.875" style="20" customWidth="1"/>
    <col min="15358" max="15358" width="13" style="20" customWidth="1"/>
    <col min="15359" max="15366" width="12.5" style="20" customWidth="1"/>
    <col min="15367" max="15367" width="14.625" style="20" customWidth="1"/>
    <col min="15368" max="15370" width="12.5" style="20" customWidth="1"/>
    <col min="15371" max="15371" width="14.125" style="20" customWidth="1"/>
    <col min="15372" max="15611" width="9" style="20"/>
    <col min="15612" max="15612" width="6.5" style="20" customWidth="1"/>
    <col min="15613" max="15613" width="13.875" style="20" customWidth="1"/>
    <col min="15614" max="15614" width="13" style="20" customWidth="1"/>
    <col min="15615" max="15622" width="12.5" style="20" customWidth="1"/>
    <col min="15623" max="15623" width="14.625" style="20" customWidth="1"/>
    <col min="15624" max="15626" width="12.5" style="20" customWidth="1"/>
    <col min="15627" max="15627" width="14.125" style="20" customWidth="1"/>
    <col min="15628" max="15867" width="9" style="20"/>
    <col min="15868" max="15868" width="6.5" style="20" customWidth="1"/>
    <col min="15869" max="15869" width="13.875" style="20" customWidth="1"/>
    <col min="15870" max="15870" width="13" style="20" customWidth="1"/>
    <col min="15871" max="15878" width="12.5" style="20" customWidth="1"/>
    <col min="15879" max="15879" width="14.625" style="20" customWidth="1"/>
    <col min="15880" max="15882" width="12.5" style="20" customWidth="1"/>
    <col min="15883" max="15883" width="14.125" style="20" customWidth="1"/>
    <col min="15884" max="16123" width="9" style="20"/>
    <col min="16124" max="16124" width="6.5" style="20" customWidth="1"/>
    <col min="16125" max="16125" width="13.875" style="20" customWidth="1"/>
    <col min="16126" max="16126" width="13" style="20" customWidth="1"/>
    <col min="16127" max="16134" width="12.5" style="20" customWidth="1"/>
    <col min="16135" max="16135" width="14.625" style="20" customWidth="1"/>
    <col min="16136" max="16138" width="12.5" style="20" customWidth="1"/>
    <col min="16139" max="16139" width="14.125" style="20" customWidth="1"/>
    <col min="16140" max="16384" width="9" style="20"/>
  </cols>
  <sheetData>
    <row r="1" spans="1:11" ht="18.75" x14ac:dyDescent="0.15">
      <c r="A1" s="18" t="s">
        <v>97</v>
      </c>
      <c r="B1" s="79" t="s">
        <v>98</v>
      </c>
    </row>
    <row r="2" spans="1:11" ht="31.5" x14ac:dyDescent="0.1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spans="1:11" ht="19.5" thickBot="1" x14ac:dyDescent="0.2">
      <c r="I3" s="63" t="s">
        <v>60</v>
      </c>
      <c r="J3" s="63"/>
      <c r="K3" s="63"/>
    </row>
    <row r="4" spans="1:11" s="22" customFormat="1" ht="18.75" x14ac:dyDescent="0.15">
      <c r="A4" s="64" t="s">
        <v>23</v>
      </c>
      <c r="B4" s="65"/>
      <c r="C4" s="77" t="s">
        <v>61</v>
      </c>
      <c r="D4" s="70"/>
      <c r="E4" s="71"/>
      <c r="F4" s="65" t="s">
        <v>62</v>
      </c>
      <c r="G4" s="70"/>
      <c r="H4" s="71"/>
      <c r="I4" s="68" t="s">
        <v>63</v>
      </c>
      <c r="J4" s="65"/>
      <c r="K4" s="69"/>
    </row>
    <row r="5" spans="1:11" s="25" customFormat="1" ht="37.5" x14ac:dyDescent="0.15">
      <c r="A5" s="66"/>
      <c r="B5" s="67"/>
      <c r="C5" s="36" t="s">
        <v>64</v>
      </c>
      <c r="D5" s="23" t="s">
        <v>65</v>
      </c>
      <c r="E5" s="23" t="s">
        <v>94</v>
      </c>
      <c r="F5" s="23" t="s">
        <v>66</v>
      </c>
      <c r="G5" s="23" t="s">
        <v>65</v>
      </c>
      <c r="H5" s="23" t="s">
        <v>94</v>
      </c>
      <c r="I5" s="23" t="s">
        <v>67</v>
      </c>
      <c r="J5" s="32" t="s">
        <v>95</v>
      </c>
      <c r="K5" s="24" t="s">
        <v>68</v>
      </c>
    </row>
    <row r="6" spans="1:11" ht="18.75" x14ac:dyDescent="0.15">
      <c r="A6" s="73" t="s">
        <v>69</v>
      </c>
      <c r="B6" s="34" t="s">
        <v>70</v>
      </c>
      <c r="C6" s="37">
        <v>669.65</v>
      </c>
      <c r="D6" s="26">
        <f>C6*0.01</f>
        <v>6.7</v>
      </c>
      <c r="E6" s="26">
        <f>D6</f>
        <v>6.7</v>
      </c>
      <c r="F6" s="27"/>
      <c r="G6" s="27"/>
      <c r="H6" s="27">
        <f>G6</f>
        <v>0</v>
      </c>
      <c r="I6" s="28">
        <f>D6+G6</f>
        <v>6.7</v>
      </c>
      <c r="J6" s="33">
        <f>I6</f>
        <v>6.7</v>
      </c>
      <c r="K6" s="29">
        <f>I6+J6</f>
        <v>13.4</v>
      </c>
    </row>
    <row r="7" spans="1:11" ht="18.75" x14ac:dyDescent="0.15">
      <c r="A7" s="74"/>
      <c r="B7" s="35" t="s">
        <v>71</v>
      </c>
      <c r="C7" s="37">
        <f>C6</f>
        <v>669.65</v>
      </c>
      <c r="D7" s="26">
        <f>D6</f>
        <v>6.7</v>
      </c>
      <c r="E7" s="26">
        <f t="shared" ref="E7:E43" si="0">D7</f>
        <v>6.7</v>
      </c>
      <c r="F7" s="27"/>
      <c r="G7" s="27"/>
      <c r="H7" s="27">
        <f t="shared" ref="H7:H43" si="1">G7</f>
        <v>0</v>
      </c>
      <c r="I7" s="28">
        <f t="shared" ref="I7:I43" si="2">D7+G7</f>
        <v>6.7</v>
      </c>
      <c r="J7" s="33">
        <f t="shared" ref="J7:J43" si="3">I7</f>
        <v>6.7</v>
      </c>
      <c r="K7" s="29">
        <f t="shared" ref="K7:K43" si="4">I7+J7</f>
        <v>13.4</v>
      </c>
    </row>
    <row r="8" spans="1:11" ht="18.75" x14ac:dyDescent="0.15">
      <c r="A8" s="72" t="s">
        <v>27</v>
      </c>
      <c r="B8" s="34" t="s">
        <v>28</v>
      </c>
      <c r="C8" s="37"/>
      <c r="D8" s="26"/>
      <c r="E8" s="26">
        <f t="shared" si="0"/>
        <v>0</v>
      </c>
      <c r="F8" s="30" t="s">
        <v>72</v>
      </c>
      <c r="G8" s="27">
        <v>55</v>
      </c>
      <c r="H8" s="27">
        <f t="shared" si="1"/>
        <v>55</v>
      </c>
      <c r="I8" s="28">
        <f t="shared" si="2"/>
        <v>55</v>
      </c>
      <c r="J8" s="33">
        <f t="shared" si="3"/>
        <v>55</v>
      </c>
      <c r="K8" s="29">
        <f t="shared" si="4"/>
        <v>110</v>
      </c>
    </row>
    <row r="9" spans="1:11" ht="18.75" x14ac:dyDescent="0.15">
      <c r="A9" s="72"/>
      <c r="B9" s="34" t="s">
        <v>31</v>
      </c>
      <c r="C9" s="37"/>
      <c r="D9" s="26"/>
      <c r="E9" s="26">
        <f t="shared" si="0"/>
        <v>0</v>
      </c>
      <c r="F9" s="30" t="s">
        <v>72</v>
      </c>
      <c r="G9" s="27">
        <v>55</v>
      </c>
      <c r="H9" s="27">
        <f t="shared" si="1"/>
        <v>55</v>
      </c>
      <c r="I9" s="28">
        <f t="shared" si="2"/>
        <v>55</v>
      </c>
      <c r="J9" s="33">
        <f t="shared" si="3"/>
        <v>55</v>
      </c>
      <c r="K9" s="29">
        <f t="shared" si="4"/>
        <v>110</v>
      </c>
    </row>
    <row r="10" spans="1:11" ht="18.75" x14ac:dyDescent="0.15">
      <c r="A10" s="72"/>
      <c r="B10" s="34" t="s">
        <v>32</v>
      </c>
      <c r="C10" s="37"/>
      <c r="D10" s="26"/>
      <c r="E10" s="26">
        <f t="shared" si="0"/>
        <v>0</v>
      </c>
      <c r="F10" s="30" t="s">
        <v>73</v>
      </c>
      <c r="G10" s="27">
        <v>45</v>
      </c>
      <c r="H10" s="27">
        <f t="shared" si="1"/>
        <v>45</v>
      </c>
      <c r="I10" s="28">
        <f t="shared" si="2"/>
        <v>45</v>
      </c>
      <c r="J10" s="33">
        <f t="shared" si="3"/>
        <v>45</v>
      </c>
      <c r="K10" s="29">
        <f t="shared" si="4"/>
        <v>90</v>
      </c>
    </row>
    <row r="11" spans="1:11" ht="18.75" x14ac:dyDescent="0.15">
      <c r="A11" s="72"/>
      <c r="B11" s="34" t="s">
        <v>35</v>
      </c>
      <c r="C11" s="37"/>
      <c r="D11" s="26"/>
      <c r="E11" s="26">
        <f t="shared" si="0"/>
        <v>0</v>
      </c>
      <c r="F11" s="30" t="s">
        <v>72</v>
      </c>
      <c r="G11" s="27">
        <v>55</v>
      </c>
      <c r="H11" s="27">
        <f t="shared" si="1"/>
        <v>55</v>
      </c>
      <c r="I11" s="28">
        <f t="shared" si="2"/>
        <v>55</v>
      </c>
      <c r="J11" s="33">
        <f t="shared" si="3"/>
        <v>55</v>
      </c>
      <c r="K11" s="29">
        <f t="shared" si="4"/>
        <v>110</v>
      </c>
    </row>
    <row r="12" spans="1:11" ht="18.75" x14ac:dyDescent="0.15">
      <c r="A12" s="72"/>
      <c r="B12" s="34" t="s">
        <v>36</v>
      </c>
      <c r="C12" s="37"/>
      <c r="D12" s="26"/>
      <c r="E12" s="26">
        <f t="shared" si="0"/>
        <v>0</v>
      </c>
      <c r="F12" s="30" t="s">
        <v>73</v>
      </c>
      <c r="G12" s="27">
        <v>45</v>
      </c>
      <c r="H12" s="27">
        <f t="shared" si="1"/>
        <v>45</v>
      </c>
      <c r="I12" s="28">
        <f t="shared" si="2"/>
        <v>45</v>
      </c>
      <c r="J12" s="33">
        <f t="shared" si="3"/>
        <v>45</v>
      </c>
      <c r="K12" s="29">
        <f t="shared" si="4"/>
        <v>90</v>
      </c>
    </row>
    <row r="13" spans="1:11" ht="18.75" x14ac:dyDescent="0.15">
      <c r="A13" s="72"/>
      <c r="B13" s="35" t="s">
        <v>74</v>
      </c>
      <c r="C13" s="37"/>
      <c r="D13" s="26"/>
      <c r="E13" s="26">
        <f t="shared" si="0"/>
        <v>0</v>
      </c>
      <c r="F13" s="27"/>
      <c r="G13" s="27">
        <f>SUM(G8:G12)</f>
        <v>255</v>
      </c>
      <c r="H13" s="27">
        <f t="shared" si="1"/>
        <v>255</v>
      </c>
      <c r="I13" s="28">
        <f t="shared" si="2"/>
        <v>255</v>
      </c>
      <c r="J13" s="33">
        <f t="shared" si="3"/>
        <v>255</v>
      </c>
      <c r="K13" s="29">
        <f t="shared" si="4"/>
        <v>510</v>
      </c>
    </row>
    <row r="14" spans="1:11" ht="18.75" x14ac:dyDescent="0.15">
      <c r="A14" s="73" t="s">
        <v>37</v>
      </c>
      <c r="B14" s="34" t="s">
        <v>75</v>
      </c>
      <c r="C14" s="37"/>
      <c r="D14" s="26"/>
      <c r="E14" s="26">
        <f t="shared" si="0"/>
        <v>0</v>
      </c>
      <c r="F14" s="30" t="s">
        <v>72</v>
      </c>
      <c r="G14" s="27">
        <v>55</v>
      </c>
      <c r="H14" s="27">
        <f t="shared" si="1"/>
        <v>55</v>
      </c>
      <c r="I14" s="28">
        <f t="shared" si="2"/>
        <v>55</v>
      </c>
      <c r="J14" s="33">
        <f t="shared" si="3"/>
        <v>55</v>
      </c>
      <c r="K14" s="29">
        <f t="shared" si="4"/>
        <v>110</v>
      </c>
    </row>
    <row r="15" spans="1:11" ht="18.75" x14ac:dyDescent="0.15">
      <c r="A15" s="73"/>
      <c r="B15" s="34" t="s">
        <v>39</v>
      </c>
      <c r="C15" s="37"/>
      <c r="D15" s="26"/>
      <c r="E15" s="26">
        <f t="shared" si="0"/>
        <v>0</v>
      </c>
      <c r="F15" s="30" t="s">
        <v>73</v>
      </c>
      <c r="G15" s="27">
        <v>45</v>
      </c>
      <c r="H15" s="27">
        <f t="shared" si="1"/>
        <v>45</v>
      </c>
      <c r="I15" s="28">
        <f t="shared" si="2"/>
        <v>45</v>
      </c>
      <c r="J15" s="33">
        <f t="shared" si="3"/>
        <v>45</v>
      </c>
      <c r="K15" s="29">
        <f t="shared" si="4"/>
        <v>90</v>
      </c>
    </row>
    <row r="16" spans="1:11" ht="18.75" x14ac:dyDescent="0.15">
      <c r="A16" s="73"/>
      <c r="B16" s="34" t="s">
        <v>40</v>
      </c>
      <c r="C16" s="37"/>
      <c r="D16" s="26"/>
      <c r="E16" s="26">
        <f t="shared" si="0"/>
        <v>0</v>
      </c>
      <c r="F16" s="30" t="s">
        <v>73</v>
      </c>
      <c r="G16" s="27">
        <v>45</v>
      </c>
      <c r="H16" s="27">
        <f t="shared" si="1"/>
        <v>45</v>
      </c>
      <c r="I16" s="28">
        <f t="shared" si="2"/>
        <v>45</v>
      </c>
      <c r="J16" s="33">
        <f t="shared" si="3"/>
        <v>45</v>
      </c>
      <c r="K16" s="29">
        <f t="shared" si="4"/>
        <v>90</v>
      </c>
    </row>
    <row r="17" spans="1:11" ht="18.75" x14ac:dyDescent="0.15">
      <c r="A17" s="73"/>
      <c r="B17" s="34" t="s">
        <v>41</v>
      </c>
      <c r="C17" s="37"/>
      <c r="D17" s="26"/>
      <c r="E17" s="26">
        <f t="shared" si="0"/>
        <v>0</v>
      </c>
      <c r="F17" s="30" t="s">
        <v>73</v>
      </c>
      <c r="G17" s="27">
        <v>45</v>
      </c>
      <c r="H17" s="27">
        <f t="shared" si="1"/>
        <v>45</v>
      </c>
      <c r="I17" s="28">
        <f t="shared" si="2"/>
        <v>45</v>
      </c>
      <c r="J17" s="33">
        <f t="shared" si="3"/>
        <v>45</v>
      </c>
      <c r="K17" s="29">
        <f t="shared" si="4"/>
        <v>90</v>
      </c>
    </row>
    <row r="18" spans="1:11" ht="18.75" x14ac:dyDescent="0.15">
      <c r="A18" s="73"/>
      <c r="B18" s="34" t="s">
        <v>42</v>
      </c>
      <c r="C18" s="37"/>
      <c r="D18" s="26"/>
      <c r="E18" s="26">
        <f t="shared" si="0"/>
        <v>0</v>
      </c>
      <c r="F18" s="30" t="s">
        <v>76</v>
      </c>
      <c r="G18" s="27">
        <v>35</v>
      </c>
      <c r="H18" s="27">
        <f t="shared" si="1"/>
        <v>35</v>
      </c>
      <c r="I18" s="28">
        <f t="shared" si="2"/>
        <v>35</v>
      </c>
      <c r="J18" s="33">
        <f t="shared" si="3"/>
        <v>35</v>
      </c>
      <c r="K18" s="29">
        <f t="shared" si="4"/>
        <v>70</v>
      </c>
    </row>
    <row r="19" spans="1:11" ht="18.75" x14ac:dyDescent="0.15">
      <c r="A19" s="73"/>
      <c r="B19" s="34" t="s">
        <v>77</v>
      </c>
      <c r="C19" s="37">
        <v>220.69</v>
      </c>
      <c r="D19" s="26">
        <f>C19*0.01</f>
        <v>2.21</v>
      </c>
      <c r="E19" s="26">
        <f t="shared" si="0"/>
        <v>2.21</v>
      </c>
      <c r="F19" s="27"/>
      <c r="G19" s="27"/>
      <c r="H19" s="27">
        <f t="shared" si="1"/>
        <v>0</v>
      </c>
      <c r="I19" s="28">
        <f t="shared" si="2"/>
        <v>2.21</v>
      </c>
      <c r="J19" s="33">
        <f t="shared" si="3"/>
        <v>2.21</v>
      </c>
      <c r="K19" s="29">
        <f t="shared" si="4"/>
        <v>4.42</v>
      </c>
    </row>
    <row r="20" spans="1:11" ht="18.75" x14ac:dyDescent="0.15">
      <c r="A20" s="74"/>
      <c r="B20" s="35" t="s">
        <v>74</v>
      </c>
      <c r="C20" s="37">
        <f>SUM(C14:C19)</f>
        <v>220.69</v>
      </c>
      <c r="D20" s="26">
        <f t="shared" ref="D20:G20" si="5">SUM(D14:D19)</f>
        <v>2.21</v>
      </c>
      <c r="E20" s="26">
        <f t="shared" si="0"/>
        <v>2.21</v>
      </c>
      <c r="F20" s="27"/>
      <c r="G20" s="27">
        <f t="shared" si="5"/>
        <v>225</v>
      </c>
      <c r="H20" s="27">
        <f t="shared" si="1"/>
        <v>225</v>
      </c>
      <c r="I20" s="28">
        <f t="shared" si="2"/>
        <v>227.21</v>
      </c>
      <c r="J20" s="33">
        <f t="shared" si="3"/>
        <v>227.21</v>
      </c>
      <c r="K20" s="29">
        <f t="shared" si="4"/>
        <v>454.42</v>
      </c>
    </row>
    <row r="21" spans="1:11" ht="18.75" x14ac:dyDescent="0.15">
      <c r="A21" s="73" t="s">
        <v>78</v>
      </c>
      <c r="B21" s="34" t="s">
        <v>46</v>
      </c>
      <c r="C21" s="37"/>
      <c r="D21" s="26"/>
      <c r="E21" s="26">
        <f t="shared" si="0"/>
        <v>0</v>
      </c>
      <c r="F21" s="30" t="s">
        <v>79</v>
      </c>
      <c r="G21" s="27">
        <v>45</v>
      </c>
      <c r="H21" s="27">
        <f t="shared" si="1"/>
        <v>45</v>
      </c>
      <c r="I21" s="28">
        <f t="shared" si="2"/>
        <v>45</v>
      </c>
      <c r="J21" s="33">
        <f t="shared" si="3"/>
        <v>45</v>
      </c>
      <c r="K21" s="29">
        <f t="shared" si="4"/>
        <v>90</v>
      </c>
    </row>
    <row r="22" spans="1:11" ht="18.75" x14ac:dyDescent="0.15">
      <c r="A22" s="73"/>
      <c r="B22" s="34" t="s">
        <v>47</v>
      </c>
      <c r="C22" s="37"/>
      <c r="D22" s="26"/>
      <c r="E22" s="26">
        <f t="shared" si="0"/>
        <v>0</v>
      </c>
      <c r="F22" s="30" t="s">
        <v>80</v>
      </c>
      <c r="G22" s="27">
        <v>55</v>
      </c>
      <c r="H22" s="27">
        <f t="shared" si="1"/>
        <v>55</v>
      </c>
      <c r="I22" s="28">
        <f t="shared" si="2"/>
        <v>55</v>
      </c>
      <c r="J22" s="33">
        <f t="shared" si="3"/>
        <v>55</v>
      </c>
      <c r="K22" s="29">
        <f t="shared" si="4"/>
        <v>110</v>
      </c>
    </row>
    <row r="23" spans="1:11" ht="18.75" x14ac:dyDescent="0.15">
      <c r="A23" s="73"/>
      <c r="B23" s="34" t="s">
        <v>81</v>
      </c>
      <c r="C23" s="37">
        <v>729.41</v>
      </c>
      <c r="D23" s="26">
        <f>C23*0.01</f>
        <v>7.29</v>
      </c>
      <c r="E23" s="26">
        <f t="shared" si="0"/>
        <v>7.29</v>
      </c>
      <c r="F23" s="27"/>
      <c r="G23" s="27"/>
      <c r="H23" s="27">
        <f t="shared" si="1"/>
        <v>0</v>
      </c>
      <c r="I23" s="28">
        <f t="shared" si="2"/>
        <v>7.29</v>
      </c>
      <c r="J23" s="33">
        <f t="shared" si="3"/>
        <v>7.29</v>
      </c>
      <c r="K23" s="29">
        <f t="shared" si="4"/>
        <v>14.58</v>
      </c>
    </row>
    <row r="24" spans="1:11" ht="18.75" x14ac:dyDescent="0.15">
      <c r="A24" s="74"/>
      <c r="B24" s="35" t="s">
        <v>71</v>
      </c>
      <c r="C24" s="37">
        <f>SUM(C21:C23)</f>
        <v>729.41</v>
      </c>
      <c r="D24" s="26">
        <f>SUM(D21:D23)</f>
        <v>7.29</v>
      </c>
      <c r="E24" s="26">
        <f t="shared" si="0"/>
        <v>7.29</v>
      </c>
      <c r="F24" s="27"/>
      <c r="G24" s="27">
        <f>SUM(G21:G23)</f>
        <v>100</v>
      </c>
      <c r="H24" s="27">
        <f t="shared" si="1"/>
        <v>100</v>
      </c>
      <c r="I24" s="28">
        <f t="shared" si="2"/>
        <v>107.29</v>
      </c>
      <c r="J24" s="33">
        <f t="shared" si="3"/>
        <v>107.29</v>
      </c>
      <c r="K24" s="29">
        <f t="shared" si="4"/>
        <v>214.58</v>
      </c>
    </row>
    <row r="25" spans="1:11" ht="18.75" x14ac:dyDescent="0.15">
      <c r="A25" s="73" t="s">
        <v>82</v>
      </c>
      <c r="B25" s="34" t="s">
        <v>83</v>
      </c>
      <c r="C25" s="37">
        <v>1241.0899999999999</v>
      </c>
      <c r="D25" s="26">
        <f>C25*0.01</f>
        <v>12.41</v>
      </c>
      <c r="E25" s="26">
        <f t="shared" si="0"/>
        <v>12.41</v>
      </c>
      <c r="F25" s="27"/>
      <c r="G25" s="27"/>
      <c r="H25" s="27">
        <f t="shared" si="1"/>
        <v>0</v>
      </c>
      <c r="I25" s="28">
        <f t="shared" si="2"/>
        <v>12.41</v>
      </c>
      <c r="J25" s="33">
        <f t="shared" si="3"/>
        <v>12.41</v>
      </c>
      <c r="K25" s="29">
        <f t="shared" si="4"/>
        <v>24.82</v>
      </c>
    </row>
    <row r="26" spans="1:11" ht="18.75" x14ac:dyDescent="0.15">
      <c r="A26" s="74"/>
      <c r="B26" s="35" t="s">
        <v>71</v>
      </c>
      <c r="C26" s="37">
        <f>SUM(C25:C25)</f>
        <v>1241.0899999999999</v>
      </c>
      <c r="D26" s="26">
        <f>SUM(D25:D25)</f>
        <v>12.41</v>
      </c>
      <c r="E26" s="26">
        <f t="shared" si="0"/>
        <v>12.41</v>
      </c>
      <c r="F26" s="27"/>
      <c r="G26" s="27"/>
      <c r="H26" s="27">
        <f t="shared" si="1"/>
        <v>0</v>
      </c>
      <c r="I26" s="28">
        <f t="shared" si="2"/>
        <v>12.41</v>
      </c>
      <c r="J26" s="33">
        <f t="shared" si="3"/>
        <v>12.41</v>
      </c>
      <c r="K26" s="29">
        <f t="shared" si="4"/>
        <v>24.82</v>
      </c>
    </row>
    <row r="27" spans="1:11" ht="18.75" x14ac:dyDescent="0.15">
      <c r="A27" s="73" t="s">
        <v>84</v>
      </c>
      <c r="B27" s="34" t="s">
        <v>85</v>
      </c>
      <c r="C27" s="37">
        <v>139.15</v>
      </c>
      <c r="D27" s="26">
        <f>C27*0.01</f>
        <v>1.39</v>
      </c>
      <c r="E27" s="26">
        <f t="shared" si="0"/>
        <v>1.39</v>
      </c>
      <c r="F27" s="27"/>
      <c r="G27" s="27"/>
      <c r="H27" s="27">
        <f t="shared" si="1"/>
        <v>0</v>
      </c>
      <c r="I27" s="28">
        <f t="shared" si="2"/>
        <v>1.39</v>
      </c>
      <c r="J27" s="33">
        <f t="shared" si="3"/>
        <v>1.39</v>
      </c>
      <c r="K27" s="29">
        <f t="shared" si="4"/>
        <v>2.78</v>
      </c>
    </row>
    <row r="28" spans="1:11" ht="18.75" x14ac:dyDescent="0.15">
      <c r="A28" s="74"/>
      <c r="B28" s="35" t="s">
        <v>71</v>
      </c>
      <c r="C28" s="37">
        <f>SUM(C27:C27)</f>
        <v>139.15</v>
      </c>
      <c r="D28" s="26">
        <f>SUM(D27:D27)</f>
        <v>1.39</v>
      </c>
      <c r="E28" s="26">
        <f t="shared" si="0"/>
        <v>1.39</v>
      </c>
      <c r="F28" s="27"/>
      <c r="G28" s="27"/>
      <c r="H28" s="27">
        <f t="shared" si="1"/>
        <v>0</v>
      </c>
      <c r="I28" s="28">
        <f t="shared" si="2"/>
        <v>1.39</v>
      </c>
      <c r="J28" s="33">
        <f t="shared" si="3"/>
        <v>1.39</v>
      </c>
      <c r="K28" s="29">
        <f t="shared" si="4"/>
        <v>2.78</v>
      </c>
    </row>
    <row r="29" spans="1:11" ht="18.75" x14ac:dyDescent="0.15">
      <c r="A29" s="72" t="s">
        <v>86</v>
      </c>
      <c r="B29" s="34" t="s">
        <v>49</v>
      </c>
      <c r="C29" s="37"/>
      <c r="D29" s="26"/>
      <c r="E29" s="26">
        <f t="shared" si="0"/>
        <v>0</v>
      </c>
      <c r="F29" s="30" t="s">
        <v>87</v>
      </c>
      <c r="G29" s="27">
        <v>35</v>
      </c>
      <c r="H29" s="27">
        <f t="shared" si="1"/>
        <v>35</v>
      </c>
      <c r="I29" s="28">
        <f t="shared" si="2"/>
        <v>35</v>
      </c>
      <c r="J29" s="33">
        <f t="shared" si="3"/>
        <v>35</v>
      </c>
      <c r="K29" s="29">
        <f t="shared" si="4"/>
        <v>70</v>
      </c>
    </row>
    <row r="30" spans="1:11" ht="18.75" x14ac:dyDescent="0.15">
      <c r="A30" s="72"/>
      <c r="B30" s="34" t="s">
        <v>50</v>
      </c>
      <c r="C30" s="37"/>
      <c r="D30" s="26"/>
      <c r="E30" s="26">
        <f t="shared" si="0"/>
        <v>0</v>
      </c>
      <c r="F30" s="30" t="s">
        <v>79</v>
      </c>
      <c r="G30" s="27">
        <v>45</v>
      </c>
      <c r="H30" s="27">
        <f t="shared" si="1"/>
        <v>45</v>
      </c>
      <c r="I30" s="28">
        <f t="shared" si="2"/>
        <v>45</v>
      </c>
      <c r="J30" s="33">
        <f t="shared" si="3"/>
        <v>45</v>
      </c>
      <c r="K30" s="29">
        <f t="shared" si="4"/>
        <v>90</v>
      </c>
    </row>
    <row r="31" spans="1:11" ht="18.75" x14ac:dyDescent="0.15">
      <c r="A31" s="72"/>
      <c r="B31" s="34" t="s">
        <v>88</v>
      </c>
      <c r="C31" s="37">
        <v>161.62</v>
      </c>
      <c r="D31" s="26">
        <f>C31*0.01</f>
        <v>1.62</v>
      </c>
      <c r="E31" s="26">
        <f t="shared" si="0"/>
        <v>1.62</v>
      </c>
      <c r="F31" s="27"/>
      <c r="G31" s="27"/>
      <c r="H31" s="27">
        <f t="shared" si="1"/>
        <v>0</v>
      </c>
      <c r="I31" s="28">
        <f t="shared" si="2"/>
        <v>1.62</v>
      </c>
      <c r="J31" s="33">
        <f t="shared" si="3"/>
        <v>1.62</v>
      </c>
      <c r="K31" s="29">
        <f t="shared" si="4"/>
        <v>3.24</v>
      </c>
    </row>
    <row r="32" spans="1:11" ht="18.75" x14ac:dyDescent="0.15">
      <c r="A32" s="72"/>
      <c r="B32" s="35" t="s">
        <v>71</v>
      </c>
      <c r="C32" s="37">
        <f>SUM(C29:C31)</f>
        <v>161.62</v>
      </c>
      <c r="D32" s="26">
        <f>SUM(D29:D31)</f>
        <v>1.62</v>
      </c>
      <c r="E32" s="26">
        <f t="shared" si="0"/>
        <v>1.62</v>
      </c>
      <c r="F32" s="27"/>
      <c r="G32" s="27">
        <f>SUM(G29:G31)</f>
        <v>80</v>
      </c>
      <c r="H32" s="27">
        <f t="shared" si="1"/>
        <v>80</v>
      </c>
      <c r="I32" s="28">
        <f t="shared" si="2"/>
        <v>81.62</v>
      </c>
      <c r="J32" s="33">
        <f t="shared" si="3"/>
        <v>81.62</v>
      </c>
      <c r="K32" s="29">
        <f t="shared" si="4"/>
        <v>163.24</v>
      </c>
    </row>
    <row r="33" spans="1:11" ht="18.75" x14ac:dyDescent="0.15">
      <c r="A33" s="72" t="s">
        <v>89</v>
      </c>
      <c r="B33" s="34" t="s">
        <v>52</v>
      </c>
      <c r="C33" s="37"/>
      <c r="D33" s="26"/>
      <c r="E33" s="26">
        <f t="shared" si="0"/>
        <v>0</v>
      </c>
      <c r="F33" s="30" t="s">
        <v>87</v>
      </c>
      <c r="G33" s="27">
        <v>35</v>
      </c>
      <c r="H33" s="27">
        <f t="shared" si="1"/>
        <v>35</v>
      </c>
      <c r="I33" s="28">
        <f t="shared" si="2"/>
        <v>35</v>
      </c>
      <c r="J33" s="33">
        <f t="shared" si="3"/>
        <v>35</v>
      </c>
      <c r="K33" s="29">
        <f t="shared" si="4"/>
        <v>70</v>
      </c>
    </row>
    <row r="34" spans="1:11" ht="18.75" x14ac:dyDescent="0.15">
      <c r="A34" s="72"/>
      <c r="B34" s="34" t="s">
        <v>53</v>
      </c>
      <c r="C34" s="37"/>
      <c r="D34" s="26"/>
      <c r="E34" s="26">
        <f t="shared" si="0"/>
        <v>0</v>
      </c>
      <c r="F34" s="30" t="s">
        <v>79</v>
      </c>
      <c r="G34" s="27">
        <v>45</v>
      </c>
      <c r="H34" s="27">
        <f t="shared" si="1"/>
        <v>45</v>
      </c>
      <c r="I34" s="28">
        <f t="shared" si="2"/>
        <v>45</v>
      </c>
      <c r="J34" s="33">
        <f t="shared" si="3"/>
        <v>45</v>
      </c>
      <c r="K34" s="29">
        <f t="shared" si="4"/>
        <v>90</v>
      </c>
    </row>
    <row r="35" spans="1:11" ht="18.75" x14ac:dyDescent="0.15">
      <c r="A35" s="72"/>
      <c r="B35" s="34" t="s">
        <v>54</v>
      </c>
      <c r="C35" s="37"/>
      <c r="D35" s="26"/>
      <c r="E35" s="26">
        <f t="shared" si="0"/>
        <v>0</v>
      </c>
      <c r="F35" s="30" t="s">
        <v>79</v>
      </c>
      <c r="G35" s="27">
        <v>45</v>
      </c>
      <c r="H35" s="27">
        <f t="shared" si="1"/>
        <v>45</v>
      </c>
      <c r="I35" s="28">
        <f t="shared" si="2"/>
        <v>45</v>
      </c>
      <c r="J35" s="33">
        <f t="shared" si="3"/>
        <v>45</v>
      </c>
      <c r="K35" s="29">
        <f t="shared" si="4"/>
        <v>90</v>
      </c>
    </row>
    <row r="36" spans="1:11" ht="18.75" x14ac:dyDescent="0.15">
      <c r="A36" s="72"/>
      <c r="B36" s="34" t="s">
        <v>55</v>
      </c>
      <c r="C36" s="37"/>
      <c r="D36" s="26"/>
      <c r="E36" s="26">
        <f t="shared" si="0"/>
        <v>0</v>
      </c>
      <c r="F36" s="30" t="s">
        <v>34</v>
      </c>
      <c r="G36" s="27">
        <v>45</v>
      </c>
      <c r="H36" s="27">
        <f t="shared" si="1"/>
        <v>45</v>
      </c>
      <c r="I36" s="28">
        <f t="shared" si="2"/>
        <v>45</v>
      </c>
      <c r="J36" s="33">
        <f t="shared" si="3"/>
        <v>45</v>
      </c>
      <c r="K36" s="29">
        <f t="shared" si="4"/>
        <v>90</v>
      </c>
    </row>
    <row r="37" spans="1:11" ht="18.75" x14ac:dyDescent="0.15">
      <c r="A37" s="72"/>
      <c r="B37" s="34" t="s">
        <v>56</v>
      </c>
      <c r="C37" s="37"/>
      <c r="D37" s="26"/>
      <c r="E37" s="26">
        <f t="shared" si="0"/>
        <v>0</v>
      </c>
      <c r="F37" s="30" t="s">
        <v>34</v>
      </c>
      <c r="G37" s="27">
        <v>45</v>
      </c>
      <c r="H37" s="27">
        <f t="shared" si="1"/>
        <v>45</v>
      </c>
      <c r="I37" s="28">
        <f t="shared" si="2"/>
        <v>45</v>
      </c>
      <c r="J37" s="33">
        <f t="shared" si="3"/>
        <v>45</v>
      </c>
      <c r="K37" s="29">
        <f t="shared" si="4"/>
        <v>90</v>
      </c>
    </row>
    <row r="38" spans="1:11" ht="18.75" x14ac:dyDescent="0.15">
      <c r="A38" s="72"/>
      <c r="B38" s="34" t="s">
        <v>57</v>
      </c>
      <c r="C38" s="37"/>
      <c r="D38" s="26"/>
      <c r="E38" s="26">
        <f t="shared" si="0"/>
        <v>0</v>
      </c>
      <c r="F38" s="30" t="s">
        <v>34</v>
      </c>
      <c r="G38" s="27">
        <v>45</v>
      </c>
      <c r="H38" s="27">
        <f t="shared" si="1"/>
        <v>45</v>
      </c>
      <c r="I38" s="28">
        <f t="shared" si="2"/>
        <v>45</v>
      </c>
      <c r="J38" s="33">
        <f t="shared" si="3"/>
        <v>45</v>
      </c>
      <c r="K38" s="29">
        <f t="shared" si="4"/>
        <v>90</v>
      </c>
    </row>
    <row r="39" spans="1:11" ht="18.75" x14ac:dyDescent="0.15">
      <c r="A39" s="72"/>
      <c r="B39" s="34" t="s">
        <v>90</v>
      </c>
      <c r="C39" s="37">
        <v>147.02000000000001</v>
      </c>
      <c r="D39" s="26">
        <f>C39*0.01</f>
        <v>1.47</v>
      </c>
      <c r="E39" s="26">
        <f t="shared" si="0"/>
        <v>1.47</v>
      </c>
      <c r="F39" s="27"/>
      <c r="G39" s="27"/>
      <c r="H39" s="27">
        <f t="shared" si="1"/>
        <v>0</v>
      </c>
      <c r="I39" s="28">
        <f t="shared" si="2"/>
        <v>1.47</v>
      </c>
      <c r="J39" s="33">
        <f t="shared" si="3"/>
        <v>1.47</v>
      </c>
      <c r="K39" s="29">
        <f t="shared" si="4"/>
        <v>2.94</v>
      </c>
    </row>
    <row r="40" spans="1:11" ht="18.75" x14ac:dyDescent="0.15">
      <c r="A40" s="72"/>
      <c r="B40" s="35" t="s">
        <v>71</v>
      </c>
      <c r="C40" s="37">
        <f>SUM(C33:C39)</f>
        <v>147.02000000000001</v>
      </c>
      <c r="D40" s="26">
        <f t="shared" ref="D40:G40" si="6">SUM(D33:D39)</f>
        <v>1.47</v>
      </c>
      <c r="E40" s="26">
        <f t="shared" si="0"/>
        <v>1.47</v>
      </c>
      <c r="F40" s="27"/>
      <c r="G40" s="27">
        <f t="shared" si="6"/>
        <v>260</v>
      </c>
      <c r="H40" s="27">
        <f t="shared" si="1"/>
        <v>260</v>
      </c>
      <c r="I40" s="28">
        <f t="shared" si="2"/>
        <v>261.47000000000003</v>
      </c>
      <c r="J40" s="33">
        <f t="shared" si="3"/>
        <v>261.47000000000003</v>
      </c>
      <c r="K40" s="29">
        <f t="shared" si="4"/>
        <v>522.94000000000005</v>
      </c>
    </row>
    <row r="41" spans="1:11" ht="18.75" x14ac:dyDescent="0.15">
      <c r="A41" s="73" t="s">
        <v>91</v>
      </c>
      <c r="B41" s="34" t="s">
        <v>92</v>
      </c>
      <c r="C41" s="37">
        <v>908.71</v>
      </c>
      <c r="D41" s="26">
        <f>C41*0.01</f>
        <v>9.09</v>
      </c>
      <c r="E41" s="26">
        <f t="shared" si="0"/>
        <v>9.09</v>
      </c>
      <c r="F41" s="27"/>
      <c r="G41" s="27"/>
      <c r="H41" s="27">
        <f t="shared" si="1"/>
        <v>0</v>
      </c>
      <c r="I41" s="28">
        <f t="shared" si="2"/>
        <v>9.09</v>
      </c>
      <c r="J41" s="33">
        <f t="shared" si="3"/>
        <v>9.09</v>
      </c>
      <c r="K41" s="29">
        <f t="shared" si="4"/>
        <v>18.18</v>
      </c>
    </row>
    <row r="42" spans="1:11" ht="18.75" x14ac:dyDescent="0.15">
      <c r="A42" s="74"/>
      <c r="B42" s="35" t="s">
        <v>71</v>
      </c>
      <c r="C42" s="37">
        <f>SUM(C41:C41)</f>
        <v>908.71</v>
      </c>
      <c r="D42" s="26">
        <f>SUM(D41:D41)</f>
        <v>9.09</v>
      </c>
      <c r="E42" s="26">
        <f t="shared" si="0"/>
        <v>9.09</v>
      </c>
      <c r="F42" s="27"/>
      <c r="G42" s="27"/>
      <c r="H42" s="27">
        <f t="shared" si="1"/>
        <v>0</v>
      </c>
      <c r="I42" s="28">
        <f t="shared" si="2"/>
        <v>9.09</v>
      </c>
      <c r="J42" s="33">
        <f t="shared" si="3"/>
        <v>9.09</v>
      </c>
      <c r="K42" s="29">
        <f t="shared" si="4"/>
        <v>18.18</v>
      </c>
    </row>
    <row r="43" spans="1:11" ht="19.5" thickBot="1" x14ac:dyDescent="0.2">
      <c r="A43" s="75" t="s">
        <v>93</v>
      </c>
      <c r="B43" s="76"/>
      <c r="C43" s="38">
        <f>C42+C40+C32+C28+C26+C24+C20+C13+C7</f>
        <v>4217.34</v>
      </c>
      <c r="D43" s="31">
        <f>D42+D40+D32+D28+D26+D24+D20+D13+D7</f>
        <v>42.18</v>
      </c>
      <c r="E43" s="39">
        <f t="shared" si="0"/>
        <v>42.18</v>
      </c>
      <c r="F43" s="31"/>
      <c r="G43" s="31">
        <f t="shared" ref="G43" si="7">G42+G40+G32+G28+G26+G24+G20+G13+G7</f>
        <v>920</v>
      </c>
      <c r="H43" s="40">
        <f t="shared" si="1"/>
        <v>920</v>
      </c>
      <c r="I43" s="41">
        <f t="shared" si="2"/>
        <v>962.18</v>
      </c>
      <c r="J43" s="42">
        <f t="shared" si="3"/>
        <v>962.18</v>
      </c>
      <c r="K43" s="43">
        <f t="shared" si="4"/>
        <v>1924.36</v>
      </c>
    </row>
  </sheetData>
  <mergeCells count="16">
    <mergeCell ref="A33:A40"/>
    <mergeCell ref="A41:A42"/>
    <mergeCell ref="A43:B43"/>
    <mergeCell ref="C4:E4"/>
    <mergeCell ref="A25:A26"/>
    <mergeCell ref="A27:A28"/>
    <mergeCell ref="A6:A7"/>
    <mergeCell ref="A8:A13"/>
    <mergeCell ref="A14:A20"/>
    <mergeCell ref="A21:A24"/>
    <mergeCell ref="A29:A32"/>
    <mergeCell ref="A2:K2"/>
    <mergeCell ref="I3:K3"/>
    <mergeCell ref="A4:B5"/>
    <mergeCell ref="I4:K4"/>
    <mergeCell ref="F4:H4"/>
  </mergeCells>
  <phoneticPr fontId="1" type="noConversion"/>
  <pageMargins left="0.7" right="0.7" top="0.75" bottom="0.75" header="0.3" footer="0.3"/>
  <pageSetup paperSize="9" scale="5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附件1</vt:lpstr>
      <vt:lpstr>附件2</vt:lpstr>
      <vt:lpstr>附件3</vt:lpstr>
      <vt:lpstr>Sheet3</vt:lpstr>
      <vt:lpstr>附件1!_Hlk513127558</vt:lpstr>
      <vt:lpstr>附件1!_Hlk513127868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2018-05-28T09:22:38Z</dcterms:modified>
</cp:coreProperties>
</file>